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icing Scenarios" sheetId="1" state="visible" r:id="rId1"/>
    <sheet xmlns:r="http://schemas.openxmlformats.org/officeDocument/2006/relationships" name="Assumptions" sheetId="2" state="visible" r:id="rId2"/>
  </sheets>
  <definedNames>
    <definedName name="_xlnm._FilterDatabase" localSheetId="0" hidden="1">'Pricing Scenarios'!$A$1:$S$101</definedName>
    <definedName name="_xlnm._FilterDatabase" localSheetId="1" hidden="1">'Assumptions'!$A$1:$B$5</definedName>
  </definedNames>
  <calcPr calcId="124519" calcMode="auto" fullCalcOnLoad="1" forceFullCalc="1"/>
</workbook>
</file>

<file path=xl/styles.xml><?xml version="1.0" encoding="utf-8"?>
<styleSheet xmlns="http://schemas.openxmlformats.org/spreadsheetml/2006/main">
  <numFmts count="3">
    <numFmt numFmtId="164" formatCode="&quot;$&quot;#,##0.00"/>
    <numFmt numFmtId="165" formatCode="0.0%"/>
    <numFmt numFmtId="166" formatCode="mmm d, yyyy"/>
  </numFmts>
  <fonts count="4">
    <font>
      <name val="Calibri"/>
      <family val="2"/>
      <color theme="1"/>
      <sz val="11"/>
      <scheme val="minor"/>
    </font>
    <font>
      <name val="Calibri"/>
      <b val="1"/>
      <color rgb="00FFFFFF"/>
      <sz val="11"/>
    </font>
    <font>
      <name val="Calibri"/>
      <color rgb="0014243B"/>
      <sz val="11"/>
    </font>
    <font>
      <name val="Calibri"/>
      <color rgb="00334A69"/>
      <sz val="11"/>
    </font>
  </fonts>
  <fills count="7">
    <fill>
      <patternFill/>
    </fill>
    <fill>
      <patternFill patternType="gray125"/>
    </fill>
    <fill>
      <patternFill patternType="solid">
        <fgColor rgb="0014243B"/>
      </patternFill>
    </fill>
    <fill>
      <patternFill patternType="solid">
        <fgColor rgb="00334A69"/>
      </patternFill>
    </fill>
    <fill>
      <patternFill patternType="solid">
        <fgColor rgb="00EAF2FF"/>
      </patternFill>
    </fill>
    <fill>
      <patternFill patternType="solid">
        <fgColor rgb="00FFFFFF"/>
      </patternFill>
    </fill>
    <fill>
      <patternFill patternType="solid">
        <fgColor rgb="00F2F5FA"/>
      </patternFill>
    </fill>
  </fills>
  <borders count="2">
    <border>
      <left/>
      <right/>
      <top/>
      <bottom/>
      <diagonal/>
    </border>
    <border>
      <left style="thin">
        <color rgb="00D5DEE9"/>
      </left>
      <right style="thin">
        <color rgb="00D5DEE9"/>
      </right>
      <top style="thin">
        <color rgb="00D5DEE9"/>
      </top>
      <bottom style="thin">
        <color rgb="00D5DEE9"/>
      </bottom>
    </border>
  </borders>
  <cellStyleXfs count="1">
    <xf numFmtId="0" fontId="0" fillId="0" borderId="0"/>
  </cellStyleXfs>
  <cellXfs count="18">
    <xf numFmtId="0" fontId="0" fillId="0" borderId="0" pivotButton="0" quotePrefix="0" xfId="0"/>
    <xf numFmtId="0" fontId="1" fillId="2" borderId="1" applyAlignment="1" pivotButton="0" quotePrefix="0" xfId="0">
      <alignment horizontal="left" vertical="center" wrapText="1"/>
    </xf>
    <xf numFmtId="0" fontId="1" fillId="3" borderId="1" applyAlignment="1" pivotButton="0" quotePrefix="0" xfId="0">
      <alignment horizontal="left" vertical="center" wrapText="1"/>
    </xf>
    <xf numFmtId="0" fontId="2" fillId="4" borderId="1" applyAlignment="1" pivotButton="0" quotePrefix="0" xfId="0">
      <alignment horizontal="left" vertical="center" wrapText="1"/>
    </xf>
    <xf numFmtId="3" fontId="2" fillId="4" borderId="1" applyAlignment="1" pivotButton="0" quotePrefix="0" xfId="0">
      <alignment horizontal="right" vertical="center"/>
    </xf>
    <xf numFmtId="2" fontId="2" fillId="4" borderId="1" applyAlignment="1" pivotButton="0" quotePrefix="0" xfId="0">
      <alignment horizontal="right" vertical="center"/>
    </xf>
    <xf numFmtId="164" fontId="2" fillId="4" borderId="1" applyAlignment="1" pivotButton="0" quotePrefix="0" xfId="0">
      <alignment horizontal="right" vertical="center"/>
    </xf>
    <xf numFmtId="3" fontId="3" fillId="5" borderId="1" applyAlignment="1" pivotButton="0" quotePrefix="0" xfId="0">
      <alignment horizontal="right" vertical="center"/>
    </xf>
    <xf numFmtId="164" fontId="3" fillId="5" borderId="1" applyAlignment="1" pivotButton="0" quotePrefix="0" xfId="0">
      <alignment horizontal="right" vertical="center"/>
    </xf>
    <xf numFmtId="165" fontId="3" fillId="5" borderId="1" applyAlignment="1" pivotButton="0" quotePrefix="0" xfId="0">
      <alignment horizontal="right" vertical="center"/>
    </xf>
    <xf numFmtId="3" fontId="3" fillId="6" borderId="1" applyAlignment="1" pivotButton="0" quotePrefix="0" xfId="0">
      <alignment horizontal="right" vertical="center"/>
    </xf>
    <xf numFmtId="164" fontId="3" fillId="6" borderId="1" applyAlignment="1" pivotButton="0" quotePrefix="0" xfId="0">
      <alignment horizontal="right" vertical="center"/>
    </xf>
    <xf numFmtId="165" fontId="3" fillId="6" borderId="1" applyAlignment="1" pivotButton="0" quotePrefix="0" xfId="0">
      <alignment horizontal="right" vertical="center"/>
    </xf>
    <xf numFmtId="0" fontId="2" fillId="5" borderId="1" applyAlignment="1" pivotButton="0" quotePrefix="0" xfId="0">
      <alignment horizontal="left" vertical="center" wrapText="1"/>
    </xf>
    <xf numFmtId="0" fontId="2" fillId="6" borderId="1" applyAlignment="1" pivotButton="0" quotePrefix="0" xfId="0">
      <alignment horizontal="left" vertical="center" wrapText="1"/>
    </xf>
    <xf numFmtId="165" fontId="2" fillId="4" borderId="1" applyAlignment="1" pivotButton="0" quotePrefix="0" xfId="0">
      <alignment horizontal="right" vertical="center"/>
    </xf>
    <xf numFmtId="166" fontId="2" fillId="4" borderId="1" applyAlignment="1" pivotButton="0" quotePrefix="0" xfId="0">
      <alignment horizontal="right" vertical="center"/>
    </xf>
    <xf numFmtId="166" fontId="2" fillId="4" borderId="1" applyAlignment="1" pivotButton="0" quotePrefix="0" xfId="0">
      <alignment horizontal="right" vertical="center"/>
    </xf>
  </cellXfs>
  <cellStyles count="1">
    <cellStyle name="Normal" xfId="0" builtinId="0" hidden="0"/>
  </cellStyles>
  <dxfs count="2">
    <dxf>
      <font>
        <name val="Calibri"/>
        <color rgb="009A452D"/>
        <sz val="11"/>
      </font>
      <fill>
        <patternFill patternType="solid">
          <fgColor rgb="00FBE9E4"/>
        </patternFill>
      </fill>
    </dxf>
    <dxf>
      <font>
        <name val="Calibri"/>
        <color rgb="009A452D"/>
        <sz val="11"/>
      </font>
      <fill>
        <patternFill patternType="solid">
          <f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1"/>
  <sheetViews>
    <sheetView showGridLines="0" zoomScale="75"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29" customWidth="1" min="1" max="1"/>
    <col width="17" customWidth="1" min="2" max="2"/>
    <col width="10" customWidth="1" min="3" max="3"/>
    <col width="10" customWidth="1" min="4" max="4"/>
    <col width="10" customWidth="1" min="5" max="5"/>
    <col width="16" customWidth="1" min="6" max="6"/>
    <col width="18" customWidth="1" min="7" max="7"/>
    <col width="20" customWidth="1" min="8" max="8"/>
    <col width="18" customWidth="1" min="9" max="9"/>
    <col width="18" customWidth="1" min="10" max="10"/>
    <col width="18" customWidth="1" min="11" max="11"/>
    <col width="12" customWidth="1" min="12" max="12"/>
    <col width="18" customWidth="1" min="13" max="13"/>
    <col width="18" customWidth="1" min="14" max="14"/>
    <col width="18" customWidth="1" min="15" max="15"/>
    <col width="17" customWidth="1" min="16" max="16"/>
    <col width="17" customWidth="1" min="17" max="17"/>
    <col width="18" customWidth="1" min="18" max="18"/>
    <col width="17" customWidth="1" min="19" max="19"/>
  </cols>
  <sheetData>
    <row r="1" ht="65" customHeight="1">
      <c r="A1" s="1" t="inlineStr">
        <is>
          <t>Scenario</t>
        </is>
      </c>
      <c r="B1" s="1" t="inlineStr">
        <is>
          <t>Pricing Basis</t>
        </is>
      </c>
      <c r="C1" s="1" t="inlineStr">
        <is>
          <t>Users</t>
        </is>
      </c>
      <c r="D1" s="1" t="inlineStr">
        <is>
          <t>Devices</t>
        </is>
      </c>
      <c r="E1" s="1" t="inlineStr">
        <is>
          <t>Bundles</t>
        </is>
      </c>
      <c r="F1" s="1" t="inlineStr">
        <is>
          <t>Monthly Support Hours</t>
        </is>
      </c>
      <c r="G1" s="1" t="inlineStr">
        <is>
          <t>Monthly Tool Cost (USD)</t>
        </is>
      </c>
      <c r="H1" s="1" t="inlineStr">
        <is>
          <t>Monthly Allocated Overhead (USD)</t>
        </is>
      </c>
      <c r="I1" s="1" t="inlineStr">
        <is>
          <t>One-Time Delivery Cost (USD)</t>
        </is>
      </c>
      <c r="J1" s="1" t="inlineStr">
        <is>
          <t>Proposed Monthly Price (USD)</t>
        </is>
      </c>
      <c r="K1" s="1" t="inlineStr">
        <is>
          <t>Proposed One-Time Price (USD)</t>
        </is>
      </c>
      <c r="L1" s="2" t="inlineStr">
        <is>
          <t>Billing Units</t>
        </is>
      </c>
      <c r="M1" s="2" t="inlineStr">
        <is>
          <t>Monthly Modeled Cost (USD)</t>
        </is>
      </c>
      <c r="N1" s="2" t="inlineStr">
        <is>
          <t>Target Monthly Price (USD)</t>
        </is>
      </c>
      <c r="O1" s="2" t="inlineStr">
        <is>
          <t>Target Monthly Unit Price (USD)</t>
        </is>
      </c>
      <c r="P1" s="2" t="inlineStr">
        <is>
          <t>Proposed Monthly Margin</t>
        </is>
      </c>
      <c r="Q1" s="2" t="inlineStr">
        <is>
          <t>Proposed Monthly Markup</t>
        </is>
      </c>
      <c r="R1" s="2" t="inlineStr">
        <is>
          <t>Target One-Time Price (USD)</t>
        </is>
      </c>
      <c r="S1" s="2" t="inlineStr">
        <is>
          <t>Proposed One-Time Margin</t>
        </is>
      </c>
    </row>
    <row r="2" ht="30" customHeight="1">
      <c r="A2" s="3" t="inlineStr">
        <is>
          <t>Fictional Scenario 01</t>
        </is>
      </c>
      <c r="B2" s="3" t="inlineStr">
        <is>
          <t>Per user</t>
        </is>
      </c>
      <c r="C2" s="4" t="n">
        <v>10</v>
      </c>
      <c r="D2" s="4" t="n"/>
      <c r="E2" s="4" t="n"/>
      <c r="F2" s="5" t="n">
        <v>4</v>
      </c>
      <c r="G2" s="6" t="n">
        <v>100</v>
      </c>
      <c r="H2" s="6" t="n">
        <v>100</v>
      </c>
      <c r="I2" s="6" t="n">
        <v>150</v>
      </c>
      <c r="J2" s="6" t="n">
        <v>600</v>
      </c>
      <c r="K2" s="6" t="n">
        <v>200</v>
      </c>
      <c r="L2" s="7">
        <f>IF(B2="Per user",IF(C2&gt;0,C2,""),IF(B2="Per device",IF(D2&gt;0,D2,""),IF(B2="Bundle",IF(E2&gt;0,E2,""),"")))</f>
        <v/>
      </c>
      <c r="M2" s="8">
        <f>IF(OR(A2="",COUNT(F2:H2)&lt;&gt;3,COUNT(Assumptions!$B$2)&lt;&gt;1),"",F2*Assumptions!$B$2+G2+H2)</f>
        <v/>
      </c>
      <c r="N2" s="8">
        <f>IF(OR(M2="",L2="",COUNT(Assumptions!$B$3)&lt;&gt;1,Assumptions!$B$3&lt;0,Assumptions!$B$3&gt;=1),"",IFERROR(M2/(1-Assumptions!$B$3),""))</f>
        <v/>
      </c>
      <c r="O2" s="8">
        <f>IF(OR(N2="",L2=""),"",IFERROR(N2/L2,""))</f>
        <v/>
      </c>
      <c r="P2" s="9">
        <f>IF(OR(M2="",COUNT(J2)&lt;&gt;1,J2&lt;=0),"",IFERROR((J2-M2)/J2,""))</f>
        <v/>
      </c>
      <c r="Q2" s="9">
        <f>IF(OR(M2="",M2&lt;=0,COUNT(J2)&lt;&gt;1),"",IFERROR((J2-M2)/M2,""))</f>
        <v/>
      </c>
      <c r="R2" s="8">
        <f>IF(OR(A2="",COUNT(I2)&lt;&gt;1,COUNT(Assumptions!$B$4)&lt;&gt;1,Assumptions!$B$4&lt;0,Assumptions!$B$4&gt;=1),"",IFERROR(I2/(1-Assumptions!$B$4),""))</f>
        <v/>
      </c>
      <c r="S2" s="9">
        <f>IF(OR(COUNT(I2,K2)&lt;&gt;2,K2&lt;=0),"",IFERROR((K2-I2)/K2,""))</f>
        <v/>
      </c>
    </row>
    <row r="3" ht="30" customHeight="1">
      <c r="A3" s="3" t="inlineStr">
        <is>
          <t>Fictional Scenario 02</t>
        </is>
      </c>
      <c r="B3" s="3" t="inlineStr">
        <is>
          <t>Per device</t>
        </is>
      </c>
      <c r="C3" s="4" t="n"/>
      <c r="D3" s="4" t="n">
        <v>20</v>
      </c>
      <c r="E3" s="4" t="n"/>
      <c r="F3" s="5" t="n">
        <v>4</v>
      </c>
      <c r="G3" s="6" t="n">
        <v>100</v>
      </c>
      <c r="H3" s="6" t="n">
        <v>100</v>
      </c>
      <c r="I3" s="6" t="n">
        <v>150</v>
      </c>
      <c r="J3" s="6" t="n">
        <v>600</v>
      </c>
      <c r="K3" s="6" t="n">
        <v>200</v>
      </c>
      <c r="L3" s="10">
        <f>IF(B3="Per user",IF(C3&gt;0,C3,""),IF(B3="Per device",IF(D3&gt;0,D3,""),IF(B3="Bundle",IF(E3&gt;0,E3,""),"")))</f>
        <v/>
      </c>
      <c r="M3" s="11">
        <f>IF(OR(A3="",COUNT(F3:H3)&lt;&gt;3,COUNT(Assumptions!$B$2)&lt;&gt;1),"",F3*Assumptions!$B$2+G3+H3)</f>
        <v/>
      </c>
      <c r="N3" s="11">
        <f>IF(OR(M3="",L3="",COUNT(Assumptions!$B$3)&lt;&gt;1,Assumptions!$B$3&lt;0,Assumptions!$B$3&gt;=1),"",IFERROR(M3/(1-Assumptions!$B$3),""))</f>
        <v/>
      </c>
      <c r="O3" s="11">
        <f>IF(OR(N3="",L3=""),"",IFERROR(N3/L3,""))</f>
        <v/>
      </c>
      <c r="P3" s="12">
        <f>IF(OR(M3="",COUNT(J3)&lt;&gt;1,J3&lt;=0),"",IFERROR((J3-M3)/J3,""))</f>
        <v/>
      </c>
      <c r="Q3" s="12">
        <f>IF(OR(M3="",M3&lt;=0,COUNT(J3)&lt;&gt;1),"",IFERROR((J3-M3)/M3,""))</f>
        <v/>
      </c>
      <c r="R3" s="11">
        <f>IF(OR(A3="",COUNT(I3)&lt;&gt;1,COUNT(Assumptions!$B$4)&lt;&gt;1,Assumptions!$B$4&lt;0,Assumptions!$B$4&gt;=1),"",IFERROR(I3/(1-Assumptions!$B$4),""))</f>
        <v/>
      </c>
      <c r="S3" s="12">
        <f>IF(OR(COUNT(I3,K3)&lt;&gt;2,K3&lt;=0),"",IFERROR((K3-I3)/K3,""))</f>
        <v/>
      </c>
    </row>
    <row r="4" ht="30" customHeight="1">
      <c r="A4" s="3" t="inlineStr">
        <is>
          <t>Fictional Scenario 03</t>
        </is>
      </c>
      <c r="B4" s="3" t="inlineStr">
        <is>
          <t>Bundle</t>
        </is>
      </c>
      <c r="C4" s="4" t="n"/>
      <c r="D4" s="4" t="n"/>
      <c r="E4" s="4" t="n">
        <v>1</v>
      </c>
      <c r="F4" s="5" t="n">
        <v>4</v>
      </c>
      <c r="G4" s="6" t="n">
        <v>100</v>
      </c>
      <c r="H4" s="6" t="n">
        <v>100</v>
      </c>
      <c r="I4" s="6" t="n">
        <v>150</v>
      </c>
      <c r="J4" s="6" t="n">
        <v>600</v>
      </c>
      <c r="K4" s="6" t="n">
        <v>200</v>
      </c>
      <c r="L4" s="7">
        <f>IF(B4="Per user",IF(C4&gt;0,C4,""),IF(B4="Per device",IF(D4&gt;0,D4,""),IF(B4="Bundle",IF(E4&gt;0,E4,""),"")))</f>
        <v/>
      </c>
      <c r="M4" s="8">
        <f>IF(OR(A4="",COUNT(F4:H4)&lt;&gt;3,COUNT(Assumptions!$B$2)&lt;&gt;1),"",F4*Assumptions!$B$2+G4+H4)</f>
        <v/>
      </c>
      <c r="N4" s="8">
        <f>IF(OR(M4="",L4="",COUNT(Assumptions!$B$3)&lt;&gt;1,Assumptions!$B$3&lt;0,Assumptions!$B$3&gt;=1),"",IFERROR(M4/(1-Assumptions!$B$3),""))</f>
        <v/>
      </c>
      <c r="O4" s="8">
        <f>IF(OR(N4="",L4=""),"",IFERROR(N4/L4,""))</f>
        <v/>
      </c>
      <c r="P4" s="9">
        <f>IF(OR(M4="",COUNT(J4)&lt;&gt;1,J4&lt;=0),"",IFERROR((J4-M4)/J4,""))</f>
        <v/>
      </c>
      <c r="Q4" s="9">
        <f>IF(OR(M4="",M4&lt;=0,COUNT(J4)&lt;&gt;1),"",IFERROR((J4-M4)/M4,""))</f>
        <v/>
      </c>
      <c r="R4" s="8">
        <f>IF(OR(A4="",COUNT(I4)&lt;&gt;1,COUNT(Assumptions!$B$4)&lt;&gt;1,Assumptions!$B$4&lt;0,Assumptions!$B$4&gt;=1),"",IFERROR(I4/(1-Assumptions!$B$4),""))</f>
        <v/>
      </c>
      <c r="S4" s="9">
        <f>IF(OR(COUNT(I4,K4)&lt;&gt;2,K4&lt;=0),"",IFERROR((K4-I4)/K4,""))</f>
        <v/>
      </c>
    </row>
    <row r="5" ht="30" customHeight="1">
      <c r="A5" s="3" t="inlineStr">
        <is>
          <t>Fictional Scenario 04</t>
        </is>
      </c>
      <c r="B5" s="3" t="inlineStr">
        <is>
          <t>Per user</t>
        </is>
      </c>
      <c r="C5" s="4" t="n">
        <v>25</v>
      </c>
      <c r="D5" s="4" t="n"/>
      <c r="E5" s="4" t="n"/>
      <c r="F5" s="5" t="n">
        <v>4</v>
      </c>
      <c r="G5" s="6" t="n">
        <v>100</v>
      </c>
      <c r="H5" s="6" t="n">
        <v>100</v>
      </c>
      <c r="I5" s="6" t="n">
        <v>150</v>
      </c>
      <c r="J5" s="6" t="n">
        <v>600</v>
      </c>
      <c r="K5" s="6" t="n">
        <v>200</v>
      </c>
      <c r="L5" s="10">
        <f>IF(B5="Per user",IF(C5&gt;0,C5,""),IF(B5="Per device",IF(D5&gt;0,D5,""),IF(B5="Bundle",IF(E5&gt;0,E5,""),"")))</f>
        <v/>
      </c>
      <c r="M5" s="11">
        <f>IF(OR(A5="",COUNT(F5:H5)&lt;&gt;3,COUNT(Assumptions!$B$2)&lt;&gt;1),"",F5*Assumptions!$B$2+G5+H5)</f>
        <v/>
      </c>
      <c r="N5" s="11">
        <f>IF(OR(M5="",L5="",COUNT(Assumptions!$B$3)&lt;&gt;1,Assumptions!$B$3&lt;0,Assumptions!$B$3&gt;=1),"",IFERROR(M5/(1-Assumptions!$B$3),""))</f>
        <v/>
      </c>
      <c r="O5" s="11">
        <f>IF(OR(N5="",L5=""),"",IFERROR(N5/L5,""))</f>
        <v/>
      </c>
      <c r="P5" s="12">
        <f>IF(OR(M5="",COUNT(J5)&lt;&gt;1,J5&lt;=0),"",IFERROR((J5-M5)/J5,""))</f>
        <v/>
      </c>
      <c r="Q5" s="12">
        <f>IF(OR(M5="",M5&lt;=0,COUNT(J5)&lt;&gt;1),"",IFERROR((J5-M5)/M5,""))</f>
        <v/>
      </c>
      <c r="R5" s="11">
        <f>IF(OR(A5="",COUNT(I5)&lt;&gt;1,COUNT(Assumptions!$B$4)&lt;&gt;1,Assumptions!$B$4&lt;0,Assumptions!$B$4&gt;=1),"",IFERROR(I5/(1-Assumptions!$B$4),""))</f>
        <v/>
      </c>
      <c r="S5" s="12">
        <f>IF(OR(COUNT(I5,K5)&lt;&gt;2,K5&lt;=0),"",IFERROR((K5-I5)/K5,""))</f>
        <v/>
      </c>
    </row>
    <row r="6" ht="30" customHeight="1">
      <c r="A6" s="3" t="inlineStr">
        <is>
          <t>Fictional Scenario 05</t>
        </is>
      </c>
      <c r="B6" s="3" t="inlineStr">
        <is>
          <t>Per device</t>
        </is>
      </c>
      <c r="C6" s="4" t="n"/>
      <c r="D6" s="4" t="n">
        <v>40</v>
      </c>
      <c r="E6" s="4" t="n"/>
      <c r="F6" s="5" t="n">
        <v>4</v>
      </c>
      <c r="G6" s="6" t="n">
        <v>100</v>
      </c>
      <c r="H6" s="6" t="n">
        <v>100</v>
      </c>
      <c r="I6" s="6" t="n">
        <v>150</v>
      </c>
      <c r="J6" s="6" t="n">
        <v>600</v>
      </c>
      <c r="K6" s="6" t="n">
        <v>200</v>
      </c>
      <c r="L6" s="7">
        <f>IF(B6="Per user",IF(C6&gt;0,C6,""),IF(B6="Per device",IF(D6&gt;0,D6,""),IF(B6="Bundle",IF(E6&gt;0,E6,""),"")))</f>
        <v/>
      </c>
      <c r="M6" s="8">
        <f>IF(OR(A6="",COUNT(F6:H6)&lt;&gt;3,COUNT(Assumptions!$B$2)&lt;&gt;1),"",F6*Assumptions!$B$2+G6+H6)</f>
        <v/>
      </c>
      <c r="N6" s="8">
        <f>IF(OR(M6="",L6="",COUNT(Assumptions!$B$3)&lt;&gt;1,Assumptions!$B$3&lt;0,Assumptions!$B$3&gt;=1),"",IFERROR(M6/(1-Assumptions!$B$3),""))</f>
        <v/>
      </c>
      <c r="O6" s="8">
        <f>IF(OR(N6="",L6=""),"",IFERROR(N6/L6,""))</f>
        <v/>
      </c>
      <c r="P6" s="9">
        <f>IF(OR(M6="",COUNT(J6)&lt;&gt;1,J6&lt;=0),"",IFERROR((J6-M6)/J6,""))</f>
        <v/>
      </c>
      <c r="Q6" s="9">
        <f>IF(OR(M6="",M6&lt;=0,COUNT(J6)&lt;&gt;1),"",IFERROR((J6-M6)/M6,""))</f>
        <v/>
      </c>
      <c r="R6" s="8">
        <f>IF(OR(A6="",COUNT(I6)&lt;&gt;1,COUNT(Assumptions!$B$4)&lt;&gt;1,Assumptions!$B$4&lt;0,Assumptions!$B$4&gt;=1),"",IFERROR(I6/(1-Assumptions!$B$4),""))</f>
        <v/>
      </c>
      <c r="S6" s="9">
        <f>IF(OR(COUNT(I6,K6)&lt;&gt;2,K6&lt;=0),"",IFERROR((K6-I6)/K6,""))</f>
        <v/>
      </c>
    </row>
    <row r="7" ht="30" customHeight="1">
      <c r="A7" s="3" t="inlineStr">
        <is>
          <t>Fictional Scenario 06</t>
        </is>
      </c>
      <c r="B7" s="3" t="inlineStr">
        <is>
          <t>Bundle</t>
        </is>
      </c>
      <c r="C7" s="4" t="n"/>
      <c r="D7" s="4" t="n"/>
      <c r="E7" s="4" t="n">
        <v>2</v>
      </c>
      <c r="F7" s="5" t="n">
        <v>4</v>
      </c>
      <c r="G7" s="6" t="n">
        <v>100</v>
      </c>
      <c r="H7" s="6" t="n">
        <v>100</v>
      </c>
      <c r="I7" s="6" t="n">
        <v>150</v>
      </c>
      <c r="J7" s="6" t="n">
        <v>600</v>
      </c>
      <c r="K7" s="6" t="n">
        <v>200</v>
      </c>
      <c r="L7" s="10">
        <f>IF(B7="Per user",IF(C7&gt;0,C7,""),IF(B7="Per device",IF(D7&gt;0,D7,""),IF(B7="Bundle",IF(E7&gt;0,E7,""),"")))</f>
        <v/>
      </c>
      <c r="M7" s="11">
        <f>IF(OR(A7="",COUNT(F7:H7)&lt;&gt;3,COUNT(Assumptions!$B$2)&lt;&gt;1),"",F7*Assumptions!$B$2+G7+H7)</f>
        <v/>
      </c>
      <c r="N7" s="11">
        <f>IF(OR(M7="",L7="",COUNT(Assumptions!$B$3)&lt;&gt;1,Assumptions!$B$3&lt;0,Assumptions!$B$3&gt;=1),"",IFERROR(M7/(1-Assumptions!$B$3),""))</f>
        <v/>
      </c>
      <c r="O7" s="11">
        <f>IF(OR(N7="",L7=""),"",IFERROR(N7/L7,""))</f>
        <v/>
      </c>
      <c r="P7" s="12">
        <f>IF(OR(M7="",COUNT(J7)&lt;&gt;1,J7&lt;=0),"",IFERROR((J7-M7)/J7,""))</f>
        <v/>
      </c>
      <c r="Q7" s="12">
        <f>IF(OR(M7="",M7&lt;=0,COUNT(J7)&lt;&gt;1),"",IFERROR((J7-M7)/M7,""))</f>
        <v/>
      </c>
      <c r="R7" s="11">
        <f>IF(OR(A7="",COUNT(I7)&lt;&gt;1,COUNT(Assumptions!$B$4)&lt;&gt;1,Assumptions!$B$4&lt;0,Assumptions!$B$4&gt;=1),"",IFERROR(I7/(1-Assumptions!$B$4),""))</f>
        <v/>
      </c>
      <c r="S7" s="12">
        <f>IF(OR(COUNT(I7,K7)&lt;&gt;2,K7&lt;=0),"",IFERROR((K7-I7)/K7,""))</f>
        <v/>
      </c>
    </row>
    <row r="8" ht="30" customHeight="1">
      <c r="A8" s="3" t="inlineStr">
        <is>
          <t>Fictional Scenario 07</t>
        </is>
      </c>
      <c r="B8" s="3" t="inlineStr">
        <is>
          <t>Per user</t>
        </is>
      </c>
      <c r="C8" s="4" t="n">
        <v>50</v>
      </c>
      <c r="D8" s="4" t="n"/>
      <c r="E8" s="4" t="n"/>
      <c r="F8" s="5" t="n">
        <v>4</v>
      </c>
      <c r="G8" s="6" t="n">
        <v>100</v>
      </c>
      <c r="H8" s="6" t="n">
        <v>100</v>
      </c>
      <c r="I8" s="6" t="n">
        <v>150</v>
      </c>
      <c r="J8" s="6" t="n">
        <v>600</v>
      </c>
      <c r="K8" s="6" t="n">
        <v>200</v>
      </c>
      <c r="L8" s="7">
        <f>IF(B8="Per user",IF(C8&gt;0,C8,""),IF(B8="Per device",IF(D8&gt;0,D8,""),IF(B8="Bundle",IF(E8&gt;0,E8,""),"")))</f>
        <v/>
      </c>
      <c r="M8" s="8">
        <f>IF(OR(A8="",COUNT(F8:H8)&lt;&gt;3,COUNT(Assumptions!$B$2)&lt;&gt;1),"",F8*Assumptions!$B$2+G8+H8)</f>
        <v/>
      </c>
      <c r="N8" s="8">
        <f>IF(OR(M8="",L8="",COUNT(Assumptions!$B$3)&lt;&gt;1,Assumptions!$B$3&lt;0,Assumptions!$B$3&gt;=1),"",IFERROR(M8/(1-Assumptions!$B$3),""))</f>
        <v/>
      </c>
      <c r="O8" s="8">
        <f>IF(OR(N8="",L8=""),"",IFERROR(N8/L8,""))</f>
        <v/>
      </c>
      <c r="P8" s="9">
        <f>IF(OR(M8="",COUNT(J8)&lt;&gt;1,J8&lt;=0),"",IFERROR((J8-M8)/J8,""))</f>
        <v/>
      </c>
      <c r="Q8" s="9">
        <f>IF(OR(M8="",M8&lt;=0,COUNT(J8)&lt;&gt;1),"",IFERROR((J8-M8)/M8,""))</f>
        <v/>
      </c>
      <c r="R8" s="8">
        <f>IF(OR(A8="",COUNT(I8)&lt;&gt;1,COUNT(Assumptions!$B$4)&lt;&gt;1,Assumptions!$B$4&lt;0,Assumptions!$B$4&gt;=1),"",IFERROR(I8/(1-Assumptions!$B$4),""))</f>
        <v/>
      </c>
      <c r="S8" s="9">
        <f>IF(OR(COUNT(I8,K8)&lt;&gt;2,K8&lt;=0),"",IFERROR((K8-I8)/K8,""))</f>
        <v/>
      </c>
    </row>
    <row r="9" ht="30" customHeight="1">
      <c r="A9" s="3" t="inlineStr">
        <is>
          <t>Fictional Scenario 08</t>
        </is>
      </c>
      <c r="B9" s="3" t="inlineStr">
        <is>
          <t>Per device</t>
        </is>
      </c>
      <c r="C9" s="4" t="n"/>
      <c r="D9" s="4" t="n">
        <v>80</v>
      </c>
      <c r="E9" s="4" t="n"/>
      <c r="F9" s="5" t="n">
        <v>4</v>
      </c>
      <c r="G9" s="6" t="n">
        <v>100</v>
      </c>
      <c r="H9" s="6" t="n">
        <v>100</v>
      </c>
      <c r="I9" s="6" t="n">
        <v>150</v>
      </c>
      <c r="J9" s="6" t="n">
        <v>600</v>
      </c>
      <c r="K9" s="6" t="n">
        <v>200</v>
      </c>
      <c r="L9" s="10">
        <f>IF(B9="Per user",IF(C9&gt;0,C9,""),IF(B9="Per device",IF(D9&gt;0,D9,""),IF(B9="Bundle",IF(E9&gt;0,E9,""),"")))</f>
        <v/>
      </c>
      <c r="M9" s="11">
        <f>IF(OR(A9="",COUNT(F9:H9)&lt;&gt;3,COUNT(Assumptions!$B$2)&lt;&gt;1),"",F9*Assumptions!$B$2+G9+H9)</f>
        <v/>
      </c>
      <c r="N9" s="11">
        <f>IF(OR(M9="",L9="",COUNT(Assumptions!$B$3)&lt;&gt;1,Assumptions!$B$3&lt;0,Assumptions!$B$3&gt;=1),"",IFERROR(M9/(1-Assumptions!$B$3),""))</f>
        <v/>
      </c>
      <c r="O9" s="11">
        <f>IF(OR(N9="",L9=""),"",IFERROR(N9/L9,""))</f>
        <v/>
      </c>
      <c r="P9" s="12">
        <f>IF(OR(M9="",COUNT(J9)&lt;&gt;1,J9&lt;=0),"",IFERROR((J9-M9)/J9,""))</f>
        <v/>
      </c>
      <c r="Q9" s="12">
        <f>IF(OR(M9="",M9&lt;=0,COUNT(J9)&lt;&gt;1),"",IFERROR((J9-M9)/M9,""))</f>
        <v/>
      </c>
      <c r="R9" s="11">
        <f>IF(OR(A9="",COUNT(I9)&lt;&gt;1,COUNT(Assumptions!$B$4)&lt;&gt;1,Assumptions!$B$4&lt;0,Assumptions!$B$4&gt;=1),"",IFERROR(I9/(1-Assumptions!$B$4),""))</f>
        <v/>
      </c>
      <c r="S9" s="12">
        <f>IF(OR(COUNT(I9,K9)&lt;&gt;2,K9&lt;=0),"",IFERROR((K9-I9)/K9,""))</f>
        <v/>
      </c>
    </row>
    <row r="10" ht="30" customHeight="1">
      <c r="A10" s="3" t="n"/>
      <c r="B10" s="3" t="n"/>
      <c r="C10" s="4" t="n"/>
      <c r="D10" s="4" t="n"/>
      <c r="E10" s="4" t="n"/>
      <c r="F10" s="5" t="n"/>
      <c r="G10" s="6" t="n"/>
      <c r="H10" s="6" t="n"/>
      <c r="I10" s="6" t="n"/>
      <c r="J10" s="6" t="n"/>
      <c r="K10" s="6" t="n"/>
      <c r="L10" s="7">
        <f>IF(B10="Per user",IF(C10&gt;0,C10,""),IF(B10="Per device",IF(D10&gt;0,D10,""),IF(B10="Bundle",IF(E10&gt;0,E10,""),"")))</f>
        <v/>
      </c>
      <c r="M10" s="8">
        <f>IF(OR(A10="",COUNT(F10:H10)&lt;&gt;3,COUNT(Assumptions!$B$2)&lt;&gt;1),"",F10*Assumptions!$B$2+G10+H10)</f>
        <v/>
      </c>
      <c r="N10" s="8">
        <f>IF(OR(M10="",L10="",COUNT(Assumptions!$B$3)&lt;&gt;1,Assumptions!$B$3&lt;0,Assumptions!$B$3&gt;=1),"",IFERROR(M10/(1-Assumptions!$B$3),""))</f>
        <v/>
      </c>
      <c r="O10" s="8">
        <f>IF(OR(N10="",L10=""),"",IFERROR(N10/L10,""))</f>
        <v/>
      </c>
      <c r="P10" s="9">
        <f>IF(OR(M10="",COUNT(J10)&lt;&gt;1,J10&lt;=0),"",IFERROR((J10-M10)/J10,""))</f>
        <v/>
      </c>
      <c r="Q10" s="9">
        <f>IF(OR(M10="",M10&lt;=0,COUNT(J10)&lt;&gt;1),"",IFERROR((J10-M10)/M10,""))</f>
        <v/>
      </c>
      <c r="R10" s="8">
        <f>IF(OR(A10="",COUNT(I10)&lt;&gt;1,COUNT(Assumptions!$B$4)&lt;&gt;1,Assumptions!$B$4&lt;0,Assumptions!$B$4&gt;=1),"",IFERROR(I10/(1-Assumptions!$B$4),""))</f>
        <v/>
      </c>
      <c r="S10" s="9">
        <f>IF(OR(COUNT(I10,K10)&lt;&gt;2,K10&lt;=0),"",IFERROR((K10-I10)/K10,""))</f>
        <v/>
      </c>
    </row>
    <row r="11" ht="30" customHeight="1">
      <c r="A11" s="3" t="n"/>
      <c r="B11" s="3" t="n"/>
      <c r="C11" s="4" t="n"/>
      <c r="D11" s="4" t="n"/>
      <c r="E11" s="4" t="n"/>
      <c r="F11" s="5" t="n"/>
      <c r="G11" s="6" t="n"/>
      <c r="H11" s="6" t="n"/>
      <c r="I11" s="6" t="n"/>
      <c r="J11" s="6" t="n"/>
      <c r="K11" s="6" t="n"/>
      <c r="L11" s="10">
        <f>IF(B11="Per user",IF(C11&gt;0,C11,""),IF(B11="Per device",IF(D11&gt;0,D11,""),IF(B11="Bundle",IF(E11&gt;0,E11,""),"")))</f>
        <v/>
      </c>
      <c r="M11" s="11">
        <f>IF(OR(A11="",COUNT(F11:H11)&lt;&gt;3,COUNT(Assumptions!$B$2)&lt;&gt;1),"",F11*Assumptions!$B$2+G11+H11)</f>
        <v/>
      </c>
      <c r="N11" s="11">
        <f>IF(OR(M11="",L11="",COUNT(Assumptions!$B$3)&lt;&gt;1,Assumptions!$B$3&lt;0,Assumptions!$B$3&gt;=1),"",IFERROR(M11/(1-Assumptions!$B$3),""))</f>
        <v/>
      </c>
      <c r="O11" s="11">
        <f>IF(OR(N11="",L11=""),"",IFERROR(N11/L11,""))</f>
        <v/>
      </c>
      <c r="P11" s="12">
        <f>IF(OR(M11="",COUNT(J11)&lt;&gt;1,J11&lt;=0),"",IFERROR((J11-M11)/J11,""))</f>
        <v/>
      </c>
      <c r="Q11" s="12">
        <f>IF(OR(M11="",M11&lt;=0,COUNT(J11)&lt;&gt;1),"",IFERROR((J11-M11)/M11,""))</f>
        <v/>
      </c>
      <c r="R11" s="11">
        <f>IF(OR(A11="",COUNT(I11)&lt;&gt;1,COUNT(Assumptions!$B$4)&lt;&gt;1,Assumptions!$B$4&lt;0,Assumptions!$B$4&gt;=1),"",IFERROR(I11/(1-Assumptions!$B$4),""))</f>
        <v/>
      </c>
      <c r="S11" s="12">
        <f>IF(OR(COUNT(I11,K11)&lt;&gt;2,K11&lt;=0),"",IFERROR((K11-I11)/K11,""))</f>
        <v/>
      </c>
    </row>
    <row r="12" ht="30" customHeight="1">
      <c r="A12" s="3" t="n"/>
      <c r="B12" s="3" t="n"/>
      <c r="C12" s="4" t="n"/>
      <c r="D12" s="4" t="n"/>
      <c r="E12" s="4" t="n"/>
      <c r="F12" s="5" t="n"/>
      <c r="G12" s="6" t="n"/>
      <c r="H12" s="6" t="n"/>
      <c r="I12" s="6" t="n"/>
      <c r="J12" s="6" t="n"/>
      <c r="K12" s="6" t="n"/>
      <c r="L12" s="7">
        <f>IF(B12="Per user",IF(C12&gt;0,C12,""),IF(B12="Per device",IF(D12&gt;0,D12,""),IF(B12="Bundle",IF(E12&gt;0,E12,""),"")))</f>
        <v/>
      </c>
      <c r="M12" s="8">
        <f>IF(OR(A12="",COUNT(F12:H12)&lt;&gt;3,COUNT(Assumptions!$B$2)&lt;&gt;1),"",F12*Assumptions!$B$2+G12+H12)</f>
        <v/>
      </c>
      <c r="N12" s="8">
        <f>IF(OR(M12="",L12="",COUNT(Assumptions!$B$3)&lt;&gt;1,Assumptions!$B$3&lt;0,Assumptions!$B$3&gt;=1),"",IFERROR(M12/(1-Assumptions!$B$3),""))</f>
        <v/>
      </c>
      <c r="O12" s="8">
        <f>IF(OR(N12="",L12=""),"",IFERROR(N12/L12,""))</f>
        <v/>
      </c>
      <c r="P12" s="9">
        <f>IF(OR(M12="",COUNT(J12)&lt;&gt;1,J12&lt;=0),"",IFERROR((J12-M12)/J12,""))</f>
        <v/>
      </c>
      <c r="Q12" s="9">
        <f>IF(OR(M12="",M12&lt;=0,COUNT(J12)&lt;&gt;1),"",IFERROR((J12-M12)/M12,""))</f>
        <v/>
      </c>
      <c r="R12" s="8">
        <f>IF(OR(A12="",COUNT(I12)&lt;&gt;1,COUNT(Assumptions!$B$4)&lt;&gt;1,Assumptions!$B$4&lt;0,Assumptions!$B$4&gt;=1),"",IFERROR(I12/(1-Assumptions!$B$4),""))</f>
        <v/>
      </c>
      <c r="S12" s="9">
        <f>IF(OR(COUNT(I12,K12)&lt;&gt;2,K12&lt;=0),"",IFERROR((K12-I12)/K12,""))</f>
        <v/>
      </c>
    </row>
    <row r="13" ht="30" customHeight="1">
      <c r="A13" s="3" t="n"/>
      <c r="B13" s="3" t="n"/>
      <c r="C13" s="4" t="n"/>
      <c r="D13" s="4" t="n"/>
      <c r="E13" s="4" t="n"/>
      <c r="F13" s="5" t="n"/>
      <c r="G13" s="6" t="n"/>
      <c r="H13" s="6" t="n"/>
      <c r="I13" s="6" t="n"/>
      <c r="J13" s="6" t="n"/>
      <c r="K13" s="6" t="n"/>
      <c r="L13" s="10">
        <f>IF(B13="Per user",IF(C13&gt;0,C13,""),IF(B13="Per device",IF(D13&gt;0,D13,""),IF(B13="Bundle",IF(E13&gt;0,E13,""),"")))</f>
        <v/>
      </c>
      <c r="M13" s="11">
        <f>IF(OR(A13="",COUNT(F13:H13)&lt;&gt;3,COUNT(Assumptions!$B$2)&lt;&gt;1),"",F13*Assumptions!$B$2+G13+H13)</f>
        <v/>
      </c>
      <c r="N13" s="11">
        <f>IF(OR(M13="",L13="",COUNT(Assumptions!$B$3)&lt;&gt;1,Assumptions!$B$3&lt;0,Assumptions!$B$3&gt;=1),"",IFERROR(M13/(1-Assumptions!$B$3),""))</f>
        <v/>
      </c>
      <c r="O13" s="11">
        <f>IF(OR(N13="",L13=""),"",IFERROR(N13/L13,""))</f>
        <v/>
      </c>
      <c r="P13" s="12">
        <f>IF(OR(M13="",COUNT(J13)&lt;&gt;1,J13&lt;=0),"",IFERROR((J13-M13)/J13,""))</f>
        <v/>
      </c>
      <c r="Q13" s="12">
        <f>IF(OR(M13="",M13&lt;=0,COUNT(J13)&lt;&gt;1),"",IFERROR((J13-M13)/M13,""))</f>
        <v/>
      </c>
      <c r="R13" s="11">
        <f>IF(OR(A13="",COUNT(I13)&lt;&gt;1,COUNT(Assumptions!$B$4)&lt;&gt;1,Assumptions!$B$4&lt;0,Assumptions!$B$4&gt;=1),"",IFERROR(I13/(1-Assumptions!$B$4),""))</f>
        <v/>
      </c>
      <c r="S13" s="12">
        <f>IF(OR(COUNT(I13,K13)&lt;&gt;2,K13&lt;=0),"",IFERROR((K13-I13)/K13,""))</f>
        <v/>
      </c>
    </row>
    <row r="14" ht="30" customHeight="1">
      <c r="A14" s="3" t="n"/>
      <c r="B14" s="3" t="n"/>
      <c r="C14" s="4" t="n"/>
      <c r="D14" s="4" t="n"/>
      <c r="E14" s="4" t="n"/>
      <c r="F14" s="5" t="n"/>
      <c r="G14" s="6" t="n"/>
      <c r="H14" s="6" t="n"/>
      <c r="I14" s="6" t="n"/>
      <c r="J14" s="6" t="n"/>
      <c r="K14" s="6" t="n"/>
      <c r="L14" s="7">
        <f>IF(B14="Per user",IF(C14&gt;0,C14,""),IF(B14="Per device",IF(D14&gt;0,D14,""),IF(B14="Bundle",IF(E14&gt;0,E14,""),"")))</f>
        <v/>
      </c>
      <c r="M14" s="8">
        <f>IF(OR(A14="",COUNT(F14:H14)&lt;&gt;3,COUNT(Assumptions!$B$2)&lt;&gt;1),"",F14*Assumptions!$B$2+G14+H14)</f>
        <v/>
      </c>
      <c r="N14" s="8">
        <f>IF(OR(M14="",L14="",COUNT(Assumptions!$B$3)&lt;&gt;1,Assumptions!$B$3&lt;0,Assumptions!$B$3&gt;=1),"",IFERROR(M14/(1-Assumptions!$B$3),""))</f>
        <v/>
      </c>
      <c r="O14" s="8">
        <f>IF(OR(N14="",L14=""),"",IFERROR(N14/L14,""))</f>
        <v/>
      </c>
      <c r="P14" s="9">
        <f>IF(OR(M14="",COUNT(J14)&lt;&gt;1,J14&lt;=0),"",IFERROR((J14-M14)/J14,""))</f>
        <v/>
      </c>
      <c r="Q14" s="9">
        <f>IF(OR(M14="",M14&lt;=0,COUNT(J14)&lt;&gt;1),"",IFERROR((J14-M14)/M14,""))</f>
        <v/>
      </c>
      <c r="R14" s="8">
        <f>IF(OR(A14="",COUNT(I14)&lt;&gt;1,COUNT(Assumptions!$B$4)&lt;&gt;1,Assumptions!$B$4&lt;0,Assumptions!$B$4&gt;=1),"",IFERROR(I14/(1-Assumptions!$B$4),""))</f>
        <v/>
      </c>
      <c r="S14" s="9">
        <f>IF(OR(COUNT(I14,K14)&lt;&gt;2,K14&lt;=0),"",IFERROR((K14-I14)/K14,""))</f>
        <v/>
      </c>
    </row>
    <row r="15" ht="30" customHeight="1">
      <c r="A15" s="3" t="n"/>
      <c r="B15" s="3" t="n"/>
      <c r="C15" s="4" t="n"/>
      <c r="D15" s="4" t="n"/>
      <c r="E15" s="4" t="n"/>
      <c r="F15" s="5" t="n"/>
      <c r="G15" s="6" t="n"/>
      <c r="H15" s="6" t="n"/>
      <c r="I15" s="6" t="n"/>
      <c r="J15" s="6" t="n"/>
      <c r="K15" s="6" t="n"/>
      <c r="L15" s="10">
        <f>IF(B15="Per user",IF(C15&gt;0,C15,""),IF(B15="Per device",IF(D15&gt;0,D15,""),IF(B15="Bundle",IF(E15&gt;0,E15,""),"")))</f>
        <v/>
      </c>
      <c r="M15" s="11">
        <f>IF(OR(A15="",COUNT(F15:H15)&lt;&gt;3,COUNT(Assumptions!$B$2)&lt;&gt;1),"",F15*Assumptions!$B$2+G15+H15)</f>
        <v/>
      </c>
      <c r="N15" s="11">
        <f>IF(OR(M15="",L15="",COUNT(Assumptions!$B$3)&lt;&gt;1,Assumptions!$B$3&lt;0,Assumptions!$B$3&gt;=1),"",IFERROR(M15/(1-Assumptions!$B$3),""))</f>
        <v/>
      </c>
      <c r="O15" s="11">
        <f>IF(OR(N15="",L15=""),"",IFERROR(N15/L15,""))</f>
        <v/>
      </c>
      <c r="P15" s="12">
        <f>IF(OR(M15="",COUNT(J15)&lt;&gt;1,J15&lt;=0),"",IFERROR((J15-M15)/J15,""))</f>
        <v/>
      </c>
      <c r="Q15" s="12">
        <f>IF(OR(M15="",M15&lt;=0,COUNT(J15)&lt;&gt;1),"",IFERROR((J15-M15)/M15,""))</f>
        <v/>
      </c>
      <c r="R15" s="11">
        <f>IF(OR(A15="",COUNT(I15)&lt;&gt;1,COUNT(Assumptions!$B$4)&lt;&gt;1,Assumptions!$B$4&lt;0,Assumptions!$B$4&gt;=1),"",IFERROR(I15/(1-Assumptions!$B$4),""))</f>
        <v/>
      </c>
      <c r="S15" s="12">
        <f>IF(OR(COUNT(I15,K15)&lt;&gt;2,K15&lt;=0),"",IFERROR((K15-I15)/K15,""))</f>
        <v/>
      </c>
    </row>
    <row r="16" ht="30" customHeight="1">
      <c r="A16" s="3" t="n"/>
      <c r="B16" s="3" t="n"/>
      <c r="C16" s="4" t="n"/>
      <c r="D16" s="4" t="n"/>
      <c r="E16" s="4" t="n"/>
      <c r="F16" s="5" t="n"/>
      <c r="G16" s="6" t="n"/>
      <c r="H16" s="6" t="n"/>
      <c r="I16" s="6" t="n"/>
      <c r="J16" s="6" t="n"/>
      <c r="K16" s="6" t="n"/>
      <c r="L16" s="7">
        <f>IF(B16="Per user",IF(C16&gt;0,C16,""),IF(B16="Per device",IF(D16&gt;0,D16,""),IF(B16="Bundle",IF(E16&gt;0,E16,""),"")))</f>
        <v/>
      </c>
      <c r="M16" s="8">
        <f>IF(OR(A16="",COUNT(F16:H16)&lt;&gt;3,COUNT(Assumptions!$B$2)&lt;&gt;1),"",F16*Assumptions!$B$2+G16+H16)</f>
        <v/>
      </c>
      <c r="N16" s="8">
        <f>IF(OR(M16="",L16="",COUNT(Assumptions!$B$3)&lt;&gt;1,Assumptions!$B$3&lt;0,Assumptions!$B$3&gt;=1),"",IFERROR(M16/(1-Assumptions!$B$3),""))</f>
        <v/>
      </c>
      <c r="O16" s="8">
        <f>IF(OR(N16="",L16=""),"",IFERROR(N16/L16,""))</f>
        <v/>
      </c>
      <c r="P16" s="9">
        <f>IF(OR(M16="",COUNT(J16)&lt;&gt;1,J16&lt;=0),"",IFERROR((J16-M16)/J16,""))</f>
        <v/>
      </c>
      <c r="Q16" s="9">
        <f>IF(OR(M16="",M16&lt;=0,COUNT(J16)&lt;&gt;1),"",IFERROR((J16-M16)/M16,""))</f>
        <v/>
      </c>
      <c r="R16" s="8">
        <f>IF(OR(A16="",COUNT(I16)&lt;&gt;1,COUNT(Assumptions!$B$4)&lt;&gt;1,Assumptions!$B$4&lt;0,Assumptions!$B$4&gt;=1),"",IFERROR(I16/(1-Assumptions!$B$4),""))</f>
        <v/>
      </c>
      <c r="S16" s="9">
        <f>IF(OR(COUNT(I16,K16)&lt;&gt;2,K16&lt;=0),"",IFERROR((K16-I16)/K16,""))</f>
        <v/>
      </c>
    </row>
    <row r="17" ht="30" customHeight="1">
      <c r="A17" s="3" t="n"/>
      <c r="B17" s="3" t="n"/>
      <c r="C17" s="4" t="n"/>
      <c r="D17" s="4" t="n"/>
      <c r="E17" s="4" t="n"/>
      <c r="F17" s="5" t="n"/>
      <c r="G17" s="6" t="n"/>
      <c r="H17" s="6" t="n"/>
      <c r="I17" s="6" t="n"/>
      <c r="J17" s="6" t="n"/>
      <c r="K17" s="6" t="n"/>
      <c r="L17" s="10">
        <f>IF(B17="Per user",IF(C17&gt;0,C17,""),IF(B17="Per device",IF(D17&gt;0,D17,""),IF(B17="Bundle",IF(E17&gt;0,E17,""),"")))</f>
        <v/>
      </c>
      <c r="M17" s="11">
        <f>IF(OR(A17="",COUNT(F17:H17)&lt;&gt;3,COUNT(Assumptions!$B$2)&lt;&gt;1),"",F17*Assumptions!$B$2+G17+H17)</f>
        <v/>
      </c>
      <c r="N17" s="11">
        <f>IF(OR(M17="",L17="",COUNT(Assumptions!$B$3)&lt;&gt;1,Assumptions!$B$3&lt;0,Assumptions!$B$3&gt;=1),"",IFERROR(M17/(1-Assumptions!$B$3),""))</f>
        <v/>
      </c>
      <c r="O17" s="11">
        <f>IF(OR(N17="",L17=""),"",IFERROR(N17/L17,""))</f>
        <v/>
      </c>
      <c r="P17" s="12">
        <f>IF(OR(M17="",COUNT(J17)&lt;&gt;1,J17&lt;=0),"",IFERROR((J17-M17)/J17,""))</f>
        <v/>
      </c>
      <c r="Q17" s="12">
        <f>IF(OR(M17="",M17&lt;=0,COUNT(J17)&lt;&gt;1),"",IFERROR((J17-M17)/M17,""))</f>
        <v/>
      </c>
      <c r="R17" s="11">
        <f>IF(OR(A17="",COUNT(I17)&lt;&gt;1,COUNT(Assumptions!$B$4)&lt;&gt;1,Assumptions!$B$4&lt;0,Assumptions!$B$4&gt;=1),"",IFERROR(I17/(1-Assumptions!$B$4),""))</f>
        <v/>
      </c>
      <c r="S17" s="12">
        <f>IF(OR(COUNT(I17,K17)&lt;&gt;2,K17&lt;=0),"",IFERROR((K17-I17)/K17,""))</f>
        <v/>
      </c>
    </row>
    <row r="18" ht="30" customHeight="1">
      <c r="A18" s="3" t="n"/>
      <c r="B18" s="3" t="n"/>
      <c r="C18" s="4" t="n"/>
      <c r="D18" s="4" t="n"/>
      <c r="E18" s="4" t="n"/>
      <c r="F18" s="5" t="n"/>
      <c r="G18" s="6" t="n"/>
      <c r="H18" s="6" t="n"/>
      <c r="I18" s="6" t="n"/>
      <c r="J18" s="6" t="n"/>
      <c r="K18" s="6" t="n"/>
      <c r="L18" s="7">
        <f>IF(B18="Per user",IF(C18&gt;0,C18,""),IF(B18="Per device",IF(D18&gt;0,D18,""),IF(B18="Bundle",IF(E18&gt;0,E18,""),"")))</f>
        <v/>
      </c>
      <c r="M18" s="8">
        <f>IF(OR(A18="",COUNT(F18:H18)&lt;&gt;3,COUNT(Assumptions!$B$2)&lt;&gt;1),"",F18*Assumptions!$B$2+G18+H18)</f>
        <v/>
      </c>
      <c r="N18" s="8">
        <f>IF(OR(M18="",L18="",COUNT(Assumptions!$B$3)&lt;&gt;1,Assumptions!$B$3&lt;0,Assumptions!$B$3&gt;=1),"",IFERROR(M18/(1-Assumptions!$B$3),""))</f>
        <v/>
      </c>
      <c r="O18" s="8">
        <f>IF(OR(N18="",L18=""),"",IFERROR(N18/L18,""))</f>
        <v/>
      </c>
      <c r="P18" s="9">
        <f>IF(OR(M18="",COUNT(J18)&lt;&gt;1,J18&lt;=0),"",IFERROR((J18-M18)/J18,""))</f>
        <v/>
      </c>
      <c r="Q18" s="9">
        <f>IF(OR(M18="",M18&lt;=0,COUNT(J18)&lt;&gt;1),"",IFERROR((J18-M18)/M18,""))</f>
        <v/>
      </c>
      <c r="R18" s="8">
        <f>IF(OR(A18="",COUNT(I18)&lt;&gt;1,COUNT(Assumptions!$B$4)&lt;&gt;1,Assumptions!$B$4&lt;0,Assumptions!$B$4&gt;=1),"",IFERROR(I18/(1-Assumptions!$B$4),""))</f>
        <v/>
      </c>
      <c r="S18" s="9">
        <f>IF(OR(COUNT(I18,K18)&lt;&gt;2,K18&lt;=0),"",IFERROR((K18-I18)/K18,""))</f>
        <v/>
      </c>
    </row>
    <row r="19" ht="30" customHeight="1">
      <c r="A19" s="3" t="n"/>
      <c r="B19" s="3" t="n"/>
      <c r="C19" s="4" t="n"/>
      <c r="D19" s="4" t="n"/>
      <c r="E19" s="4" t="n"/>
      <c r="F19" s="5" t="n"/>
      <c r="G19" s="6" t="n"/>
      <c r="H19" s="6" t="n"/>
      <c r="I19" s="6" t="n"/>
      <c r="J19" s="6" t="n"/>
      <c r="K19" s="6" t="n"/>
      <c r="L19" s="10">
        <f>IF(B19="Per user",IF(C19&gt;0,C19,""),IF(B19="Per device",IF(D19&gt;0,D19,""),IF(B19="Bundle",IF(E19&gt;0,E19,""),"")))</f>
        <v/>
      </c>
      <c r="M19" s="11">
        <f>IF(OR(A19="",COUNT(F19:H19)&lt;&gt;3,COUNT(Assumptions!$B$2)&lt;&gt;1),"",F19*Assumptions!$B$2+G19+H19)</f>
        <v/>
      </c>
      <c r="N19" s="11">
        <f>IF(OR(M19="",L19="",COUNT(Assumptions!$B$3)&lt;&gt;1,Assumptions!$B$3&lt;0,Assumptions!$B$3&gt;=1),"",IFERROR(M19/(1-Assumptions!$B$3),""))</f>
        <v/>
      </c>
      <c r="O19" s="11">
        <f>IF(OR(N19="",L19=""),"",IFERROR(N19/L19,""))</f>
        <v/>
      </c>
      <c r="P19" s="12">
        <f>IF(OR(M19="",COUNT(J19)&lt;&gt;1,J19&lt;=0),"",IFERROR((J19-M19)/J19,""))</f>
        <v/>
      </c>
      <c r="Q19" s="12">
        <f>IF(OR(M19="",M19&lt;=0,COUNT(J19)&lt;&gt;1),"",IFERROR((J19-M19)/M19,""))</f>
        <v/>
      </c>
      <c r="R19" s="11">
        <f>IF(OR(A19="",COUNT(I19)&lt;&gt;1,COUNT(Assumptions!$B$4)&lt;&gt;1,Assumptions!$B$4&lt;0,Assumptions!$B$4&gt;=1),"",IFERROR(I19/(1-Assumptions!$B$4),""))</f>
        <v/>
      </c>
      <c r="S19" s="12">
        <f>IF(OR(COUNT(I19,K19)&lt;&gt;2,K19&lt;=0),"",IFERROR((K19-I19)/K19,""))</f>
        <v/>
      </c>
    </row>
    <row r="20" ht="30" customHeight="1">
      <c r="A20" s="3" t="n"/>
      <c r="B20" s="3" t="n"/>
      <c r="C20" s="4" t="n"/>
      <c r="D20" s="4" t="n"/>
      <c r="E20" s="4" t="n"/>
      <c r="F20" s="5" t="n"/>
      <c r="G20" s="6" t="n"/>
      <c r="H20" s="6" t="n"/>
      <c r="I20" s="6" t="n"/>
      <c r="J20" s="6" t="n"/>
      <c r="K20" s="6" t="n"/>
      <c r="L20" s="7">
        <f>IF(B20="Per user",IF(C20&gt;0,C20,""),IF(B20="Per device",IF(D20&gt;0,D20,""),IF(B20="Bundle",IF(E20&gt;0,E20,""),"")))</f>
        <v/>
      </c>
      <c r="M20" s="8">
        <f>IF(OR(A20="",COUNT(F20:H20)&lt;&gt;3,COUNT(Assumptions!$B$2)&lt;&gt;1),"",F20*Assumptions!$B$2+G20+H20)</f>
        <v/>
      </c>
      <c r="N20" s="8">
        <f>IF(OR(M20="",L20="",COUNT(Assumptions!$B$3)&lt;&gt;1,Assumptions!$B$3&lt;0,Assumptions!$B$3&gt;=1),"",IFERROR(M20/(1-Assumptions!$B$3),""))</f>
        <v/>
      </c>
      <c r="O20" s="8">
        <f>IF(OR(N20="",L20=""),"",IFERROR(N20/L20,""))</f>
        <v/>
      </c>
      <c r="P20" s="9">
        <f>IF(OR(M20="",COUNT(J20)&lt;&gt;1,J20&lt;=0),"",IFERROR((J20-M20)/J20,""))</f>
        <v/>
      </c>
      <c r="Q20" s="9">
        <f>IF(OR(M20="",M20&lt;=0,COUNT(J20)&lt;&gt;1),"",IFERROR((J20-M20)/M20,""))</f>
        <v/>
      </c>
      <c r="R20" s="8">
        <f>IF(OR(A20="",COUNT(I20)&lt;&gt;1,COUNT(Assumptions!$B$4)&lt;&gt;1,Assumptions!$B$4&lt;0,Assumptions!$B$4&gt;=1),"",IFERROR(I20/(1-Assumptions!$B$4),""))</f>
        <v/>
      </c>
      <c r="S20" s="9">
        <f>IF(OR(COUNT(I20,K20)&lt;&gt;2,K20&lt;=0),"",IFERROR((K20-I20)/K20,""))</f>
        <v/>
      </c>
    </row>
    <row r="21" ht="30" customHeight="1">
      <c r="A21" s="3" t="n"/>
      <c r="B21" s="3" t="n"/>
      <c r="C21" s="4" t="n"/>
      <c r="D21" s="4" t="n"/>
      <c r="E21" s="4" t="n"/>
      <c r="F21" s="5" t="n"/>
      <c r="G21" s="6" t="n"/>
      <c r="H21" s="6" t="n"/>
      <c r="I21" s="6" t="n"/>
      <c r="J21" s="6" t="n"/>
      <c r="K21" s="6" t="n"/>
      <c r="L21" s="10">
        <f>IF(B21="Per user",IF(C21&gt;0,C21,""),IF(B21="Per device",IF(D21&gt;0,D21,""),IF(B21="Bundle",IF(E21&gt;0,E21,""),"")))</f>
        <v/>
      </c>
      <c r="M21" s="11">
        <f>IF(OR(A21="",COUNT(F21:H21)&lt;&gt;3,COUNT(Assumptions!$B$2)&lt;&gt;1),"",F21*Assumptions!$B$2+G21+H21)</f>
        <v/>
      </c>
      <c r="N21" s="11">
        <f>IF(OR(M21="",L21="",COUNT(Assumptions!$B$3)&lt;&gt;1,Assumptions!$B$3&lt;0,Assumptions!$B$3&gt;=1),"",IFERROR(M21/(1-Assumptions!$B$3),""))</f>
        <v/>
      </c>
      <c r="O21" s="11">
        <f>IF(OR(N21="",L21=""),"",IFERROR(N21/L21,""))</f>
        <v/>
      </c>
      <c r="P21" s="12">
        <f>IF(OR(M21="",COUNT(J21)&lt;&gt;1,J21&lt;=0),"",IFERROR((J21-M21)/J21,""))</f>
        <v/>
      </c>
      <c r="Q21" s="12">
        <f>IF(OR(M21="",M21&lt;=0,COUNT(J21)&lt;&gt;1),"",IFERROR((J21-M21)/M21,""))</f>
        <v/>
      </c>
      <c r="R21" s="11">
        <f>IF(OR(A21="",COUNT(I21)&lt;&gt;1,COUNT(Assumptions!$B$4)&lt;&gt;1,Assumptions!$B$4&lt;0,Assumptions!$B$4&gt;=1),"",IFERROR(I21/(1-Assumptions!$B$4),""))</f>
        <v/>
      </c>
      <c r="S21" s="12">
        <f>IF(OR(COUNT(I21,K21)&lt;&gt;2,K21&lt;=0),"",IFERROR((K21-I21)/K21,""))</f>
        <v/>
      </c>
    </row>
    <row r="22" ht="30" customHeight="1">
      <c r="A22" s="3" t="n"/>
      <c r="B22" s="3" t="n"/>
      <c r="C22" s="4" t="n"/>
      <c r="D22" s="4" t="n"/>
      <c r="E22" s="4" t="n"/>
      <c r="F22" s="5" t="n"/>
      <c r="G22" s="6" t="n"/>
      <c r="H22" s="6" t="n"/>
      <c r="I22" s="6" t="n"/>
      <c r="J22" s="6" t="n"/>
      <c r="K22" s="6" t="n"/>
      <c r="L22" s="7">
        <f>IF(B22="Per user",IF(C22&gt;0,C22,""),IF(B22="Per device",IF(D22&gt;0,D22,""),IF(B22="Bundle",IF(E22&gt;0,E22,""),"")))</f>
        <v/>
      </c>
      <c r="M22" s="8">
        <f>IF(OR(A22="",COUNT(F22:H22)&lt;&gt;3,COUNT(Assumptions!$B$2)&lt;&gt;1),"",F22*Assumptions!$B$2+G22+H22)</f>
        <v/>
      </c>
      <c r="N22" s="8">
        <f>IF(OR(M22="",L22="",COUNT(Assumptions!$B$3)&lt;&gt;1,Assumptions!$B$3&lt;0,Assumptions!$B$3&gt;=1),"",IFERROR(M22/(1-Assumptions!$B$3),""))</f>
        <v/>
      </c>
      <c r="O22" s="8">
        <f>IF(OR(N22="",L22=""),"",IFERROR(N22/L22,""))</f>
        <v/>
      </c>
      <c r="P22" s="9">
        <f>IF(OR(M22="",COUNT(J22)&lt;&gt;1,J22&lt;=0),"",IFERROR((J22-M22)/J22,""))</f>
        <v/>
      </c>
      <c r="Q22" s="9">
        <f>IF(OR(M22="",M22&lt;=0,COUNT(J22)&lt;&gt;1),"",IFERROR((J22-M22)/M22,""))</f>
        <v/>
      </c>
      <c r="R22" s="8">
        <f>IF(OR(A22="",COUNT(I22)&lt;&gt;1,COUNT(Assumptions!$B$4)&lt;&gt;1,Assumptions!$B$4&lt;0,Assumptions!$B$4&gt;=1),"",IFERROR(I22/(1-Assumptions!$B$4),""))</f>
        <v/>
      </c>
      <c r="S22" s="9">
        <f>IF(OR(COUNT(I22,K22)&lt;&gt;2,K22&lt;=0),"",IFERROR((K22-I22)/K22,""))</f>
        <v/>
      </c>
    </row>
    <row r="23" ht="30" customHeight="1">
      <c r="A23" s="3" t="n"/>
      <c r="B23" s="3" t="n"/>
      <c r="C23" s="4" t="n"/>
      <c r="D23" s="4" t="n"/>
      <c r="E23" s="4" t="n"/>
      <c r="F23" s="5" t="n"/>
      <c r="G23" s="6" t="n"/>
      <c r="H23" s="6" t="n"/>
      <c r="I23" s="6" t="n"/>
      <c r="J23" s="6" t="n"/>
      <c r="K23" s="6" t="n"/>
      <c r="L23" s="10">
        <f>IF(B23="Per user",IF(C23&gt;0,C23,""),IF(B23="Per device",IF(D23&gt;0,D23,""),IF(B23="Bundle",IF(E23&gt;0,E23,""),"")))</f>
        <v/>
      </c>
      <c r="M23" s="11">
        <f>IF(OR(A23="",COUNT(F23:H23)&lt;&gt;3,COUNT(Assumptions!$B$2)&lt;&gt;1),"",F23*Assumptions!$B$2+G23+H23)</f>
        <v/>
      </c>
      <c r="N23" s="11">
        <f>IF(OR(M23="",L23="",COUNT(Assumptions!$B$3)&lt;&gt;1,Assumptions!$B$3&lt;0,Assumptions!$B$3&gt;=1),"",IFERROR(M23/(1-Assumptions!$B$3),""))</f>
        <v/>
      </c>
      <c r="O23" s="11">
        <f>IF(OR(N23="",L23=""),"",IFERROR(N23/L23,""))</f>
        <v/>
      </c>
      <c r="P23" s="12">
        <f>IF(OR(M23="",COUNT(J23)&lt;&gt;1,J23&lt;=0),"",IFERROR((J23-M23)/J23,""))</f>
        <v/>
      </c>
      <c r="Q23" s="12">
        <f>IF(OR(M23="",M23&lt;=0,COUNT(J23)&lt;&gt;1),"",IFERROR((J23-M23)/M23,""))</f>
        <v/>
      </c>
      <c r="R23" s="11">
        <f>IF(OR(A23="",COUNT(I23)&lt;&gt;1,COUNT(Assumptions!$B$4)&lt;&gt;1,Assumptions!$B$4&lt;0,Assumptions!$B$4&gt;=1),"",IFERROR(I23/(1-Assumptions!$B$4),""))</f>
        <v/>
      </c>
      <c r="S23" s="12">
        <f>IF(OR(COUNT(I23,K23)&lt;&gt;2,K23&lt;=0),"",IFERROR((K23-I23)/K23,""))</f>
        <v/>
      </c>
    </row>
    <row r="24" ht="30" customHeight="1">
      <c r="A24" s="3" t="n"/>
      <c r="B24" s="3" t="n"/>
      <c r="C24" s="4" t="n"/>
      <c r="D24" s="4" t="n"/>
      <c r="E24" s="4" t="n"/>
      <c r="F24" s="5" t="n"/>
      <c r="G24" s="6" t="n"/>
      <c r="H24" s="6" t="n"/>
      <c r="I24" s="6" t="n"/>
      <c r="J24" s="6" t="n"/>
      <c r="K24" s="6" t="n"/>
      <c r="L24" s="7">
        <f>IF(B24="Per user",IF(C24&gt;0,C24,""),IF(B24="Per device",IF(D24&gt;0,D24,""),IF(B24="Bundle",IF(E24&gt;0,E24,""),"")))</f>
        <v/>
      </c>
      <c r="M24" s="8">
        <f>IF(OR(A24="",COUNT(F24:H24)&lt;&gt;3,COUNT(Assumptions!$B$2)&lt;&gt;1),"",F24*Assumptions!$B$2+G24+H24)</f>
        <v/>
      </c>
      <c r="N24" s="8">
        <f>IF(OR(M24="",L24="",COUNT(Assumptions!$B$3)&lt;&gt;1,Assumptions!$B$3&lt;0,Assumptions!$B$3&gt;=1),"",IFERROR(M24/(1-Assumptions!$B$3),""))</f>
        <v/>
      </c>
      <c r="O24" s="8">
        <f>IF(OR(N24="",L24=""),"",IFERROR(N24/L24,""))</f>
        <v/>
      </c>
      <c r="P24" s="9">
        <f>IF(OR(M24="",COUNT(J24)&lt;&gt;1,J24&lt;=0),"",IFERROR((J24-M24)/J24,""))</f>
        <v/>
      </c>
      <c r="Q24" s="9">
        <f>IF(OR(M24="",M24&lt;=0,COUNT(J24)&lt;&gt;1),"",IFERROR((J24-M24)/M24,""))</f>
        <v/>
      </c>
      <c r="R24" s="8">
        <f>IF(OR(A24="",COUNT(I24)&lt;&gt;1,COUNT(Assumptions!$B$4)&lt;&gt;1,Assumptions!$B$4&lt;0,Assumptions!$B$4&gt;=1),"",IFERROR(I24/(1-Assumptions!$B$4),""))</f>
        <v/>
      </c>
      <c r="S24" s="9">
        <f>IF(OR(COUNT(I24,K24)&lt;&gt;2,K24&lt;=0),"",IFERROR((K24-I24)/K24,""))</f>
        <v/>
      </c>
    </row>
    <row r="25" ht="30" customHeight="1">
      <c r="A25" s="3" t="n"/>
      <c r="B25" s="3" t="n"/>
      <c r="C25" s="4" t="n"/>
      <c r="D25" s="4" t="n"/>
      <c r="E25" s="4" t="n"/>
      <c r="F25" s="5" t="n"/>
      <c r="G25" s="6" t="n"/>
      <c r="H25" s="6" t="n"/>
      <c r="I25" s="6" t="n"/>
      <c r="J25" s="6" t="n"/>
      <c r="K25" s="6" t="n"/>
      <c r="L25" s="10">
        <f>IF(B25="Per user",IF(C25&gt;0,C25,""),IF(B25="Per device",IF(D25&gt;0,D25,""),IF(B25="Bundle",IF(E25&gt;0,E25,""),"")))</f>
        <v/>
      </c>
      <c r="M25" s="11">
        <f>IF(OR(A25="",COUNT(F25:H25)&lt;&gt;3,COUNT(Assumptions!$B$2)&lt;&gt;1),"",F25*Assumptions!$B$2+G25+H25)</f>
        <v/>
      </c>
      <c r="N25" s="11">
        <f>IF(OR(M25="",L25="",COUNT(Assumptions!$B$3)&lt;&gt;1,Assumptions!$B$3&lt;0,Assumptions!$B$3&gt;=1),"",IFERROR(M25/(1-Assumptions!$B$3),""))</f>
        <v/>
      </c>
      <c r="O25" s="11">
        <f>IF(OR(N25="",L25=""),"",IFERROR(N25/L25,""))</f>
        <v/>
      </c>
      <c r="P25" s="12">
        <f>IF(OR(M25="",COUNT(J25)&lt;&gt;1,J25&lt;=0),"",IFERROR((J25-M25)/J25,""))</f>
        <v/>
      </c>
      <c r="Q25" s="12">
        <f>IF(OR(M25="",M25&lt;=0,COUNT(J25)&lt;&gt;1),"",IFERROR((J25-M25)/M25,""))</f>
        <v/>
      </c>
      <c r="R25" s="11">
        <f>IF(OR(A25="",COUNT(I25)&lt;&gt;1,COUNT(Assumptions!$B$4)&lt;&gt;1,Assumptions!$B$4&lt;0,Assumptions!$B$4&gt;=1),"",IFERROR(I25/(1-Assumptions!$B$4),""))</f>
        <v/>
      </c>
      <c r="S25" s="12">
        <f>IF(OR(COUNT(I25,K25)&lt;&gt;2,K25&lt;=0),"",IFERROR((K25-I25)/K25,""))</f>
        <v/>
      </c>
    </row>
    <row r="26" ht="30" customHeight="1">
      <c r="A26" s="3" t="n"/>
      <c r="B26" s="3" t="n"/>
      <c r="C26" s="4" t="n"/>
      <c r="D26" s="4" t="n"/>
      <c r="E26" s="4" t="n"/>
      <c r="F26" s="5" t="n"/>
      <c r="G26" s="6" t="n"/>
      <c r="H26" s="6" t="n"/>
      <c r="I26" s="6" t="n"/>
      <c r="J26" s="6" t="n"/>
      <c r="K26" s="6" t="n"/>
      <c r="L26" s="7">
        <f>IF(B26="Per user",IF(C26&gt;0,C26,""),IF(B26="Per device",IF(D26&gt;0,D26,""),IF(B26="Bundle",IF(E26&gt;0,E26,""),"")))</f>
        <v/>
      </c>
      <c r="M26" s="8">
        <f>IF(OR(A26="",COUNT(F26:H26)&lt;&gt;3,COUNT(Assumptions!$B$2)&lt;&gt;1),"",F26*Assumptions!$B$2+G26+H26)</f>
        <v/>
      </c>
      <c r="N26" s="8">
        <f>IF(OR(M26="",L26="",COUNT(Assumptions!$B$3)&lt;&gt;1,Assumptions!$B$3&lt;0,Assumptions!$B$3&gt;=1),"",IFERROR(M26/(1-Assumptions!$B$3),""))</f>
        <v/>
      </c>
      <c r="O26" s="8">
        <f>IF(OR(N26="",L26=""),"",IFERROR(N26/L26,""))</f>
        <v/>
      </c>
      <c r="P26" s="9">
        <f>IF(OR(M26="",COUNT(J26)&lt;&gt;1,J26&lt;=0),"",IFERROR((J26-M26)/J26,""))</f>
        <v/>
      </c>
      <c r="Q26" s="9">
        <f>IF(OR(M26="",M26&lt;=0,COUNT(J26)&lt;&gt;1),"",IFERROR((J26-M26)/M26,""))</f>
        <v/>
      </c>
      <c r="R26" s="8">
        <f>IF(OR(A26="",COUNT(I26)&lt;&gt;1,COUNT(Assumptions!$B$4)&lt;&gt;1,Assumptions!$B$4&lt;0,Assumptions!$B$4&gt;=1),"",IFERROR(I26/(1-Assumptions!$B$4),""))</f>
        <v/>
      </c>
      <c r="S26" s="9">
        <f>IF(OR(COUNT(I26,K26)&lt;&gt;2,K26&lt;=0),"",IFERROR((K26-I26)/K26,""))</f>
        <v/>
      </c>
    </row>
    <row r="27" ht="30" customHeight="1">
      <c r="A27" s="3" t="n"/>
      <c r="B27" s="3" t="n"/>
      <c r="C27" s="4" t="n"/>
      <c r="D27" s="4" t="n"/>
      <c r="E27" s="4" t="n"/>
      <c r="F27" s="5" t="n"/>
      <c r="G27" s="6" t="n"/>
      <c r="H27" s="6" t="n"/>
      <c r="I27" s="6" t="n"/>
      <c r="J27" s="6" t="n"/>
      <c r="K27" s="6" t="n"/>
      <c r="L27" s="10">
        <f>IF(B27="Per user",IF(C27&gt;0,C27,""),IF(B27="Per device",IF(D27&gt;0,D27,""),IF(B27="Bundle",IF(E27&gt;0,E27,""),"")))</f>
        <v/>
      </c>
      <c r="M27" s="11">
        <f>IF(OR(A27="",COUNT(F27:H27)&lt;&gt;3,COUNT(Assumptions!$B$2)&lt;&gt;1),"",F27*Assumptions!$B$2+G27+H27)</f>
        <v/>
      </c>
      <c r="N27" s="11">
        <f>IF(OR(M27="",L27="",COUNT(Assumptions!$B$3)&lt;&gt;1,Assumptions!$B$3&lt;0,Assumptions!$B$3&gt;=1),"",IFERROR(M27/(1-Assumptions!$B$3),""))</f>
        <v/>
      </c>
      <c r="O27" s="11">
        <f>IF(OR(N27="",L27=""),"",IFERROR(N27/L27,""))</f>
        <v/>
      </c>
      <c r="P27" s="12">
        <f>IF(OR(M27="",COUNT(J27)&lt;&gt;1,J27&lt;=0),"",IFERROR((J27-M27)/J27,""))</f>
        <v/>
      </c>
      <c r="Q27" s="12">
        <f>IF(OR(M27="",M27&lt;=0,COUNT(J27)&lt;&gt;1),"",IFERROR((J27-M27)/M27,""))</f>
        <v/>
      </c>
      <c r="R27" s="11">
        <f>IF(OR(A27="",COUNT(I27)&lt;&gt;1,COUNT(Assumptions!$B$4)&lt;&gt;1,Assumptions!$B$4&lt;0,Assumptions!$B$4&gt;=1),"",IFERROR(I27/(1-Assumptions!$B$4),""))</f>
        <v/>
      </c>
      <c r="S27" s="12">
        <f>IF(OR(COUNT(I27,K27)&lt;&gt;2,K27&lt;=0),"",IFERROR((K27-I27)/K27,""))</f>
        <v/>
      </c>
    </row>
    <row r="28" ht="30" customHeight="1">
      <c r="A28" s="3" t="n"/>
      <c r="B28" s="3" t="n"/>
      <c r="C28" s="4" t="n"/>
      <c r="D28" s="4" t="n"/>
      <c r="E28" s="4" t="n"/>
      <c r="F28" s="5" t="n"/>
      <c r="G28" s="6" t="n"/>
      <c r="H28" s="6" t="n"/>
      <c r="I28" s="6" t="n"/>
      <c r="J28" s="6" t="n"/>
      <c r="K28" s="6" t="n"/>
      <c r="L28" s="7">
        <f>IF(B28="Per user",IF(C28&gt;0,C28,""),IF(B28="Per device",IF(D28&gt;0,D28,""),IF(B28="Bundle",IF(E28&gt;0,E28,""),"")))</f>
        <v/>
      </c>
      <c r="M28" s="8">
        <f>IF(OR(A28="",COUNT(F28:H28)&lt;&gt;3,COUNT(Assumptions!$B$2)&lt;&gt;1),"",F28*Assumptions!$B$2+G28+H28)</f>
        <v/>
      </c>
      <c r="N28" s="8">
        <f>IF(OR(M28="",L28="",COUNT(Assumptions!$B$3)&lt;&gt;1,Assumptions!$B$3&lt;0,Assumptions!$B$3&gt;=1),"",IFERROR(M28/(1-Assumptions!$B$3),""))</f>
        <v/>
      </c>
      <c r="O28" s="8">
        <f>IF(OR(N28="",L28=""),"",IFERROR(N28/L28,""))</f>
        <v/>
      </c>
      <c r="P28" s="9">
        <f>IF(OR(M28="",COUNT(J28)&lt;&gt;1,J28&lt;=0),"",IFERROR((J28-M28)/J28,""))</f>
        <v/>
      </c>
      <c r="Q28" s="9">
        <f>IF(OR(M28="",M28&lt;=0,COUNT(J28)&lt;&gt;1),"",IFERROR((J28-M28)/M28,""))</f>
        <v/>
      </c>
      <c r="R28" s="8">
        <f>IF(OR(A28="",COUNT(I28)&lt;&gt;1,COUNT(Assumptions!$B$4)&lt;&gt;1,Assumptions!$B$4&lt;0,Assumptions!$B$4&gt;=1),"",IFERROR(I28/(1-Assumptions!$B$4),""))</f>
        <v/>
      </c>
      <c r="S28" s="9">
        <f>IF(OR(COUNT(I28,K28)&lt;&gt;2,K28&lt;=0),"",IFERROR((K28-I28)/K28,""))</f>
        <v/>
      </c>
    </row>
    <row r="29" ht="30" customHeight="1">
      <c r="A29" s="3" t="n"/>
      <c r="B29" s="3" t="n"/>
      <c r="C29" s="4" t="n"/>
      <c r="D29" s="4" t="n"/>
      <c r="E29" s="4" t="n"/>
      <c r="F29" s="5" t="n"/>
      <c r="G29" s="6" t="n"/>
      <c r="H29" s="6" t="n"/>
      <c r="I29" s="6" t="n"/>
      <c r="J29" s="6" t="n"/>
      <c r="K29" s="6" t="n"/>
      <c r="L29" s="10">
        <f>IF(B29="Per user",IF(C29&gt;0,C29,""),IF(B29="Per device",IF(D29&gt;0,D29,""),IF(B29="Bundle",IF(E29&gt;0,E29,""),"")))</f>
        <v/>
      </c>
      <c r="M29" s="11">
        <f>IF(OR(A29="",COUNT(F29:H29)&lt;&gt;3,COUNT(Assumptions!$B$2)&lt;&gt;1),"",F29*Assumptions!$B$2+G29+H29)</f>
        <v/>
      </c>
      <c r="N29" s="11">
        <f>IF(OR(M29="",L29="",COUNT(Assumptions!$B$3)&lt;&gt;1,Assumptions!$B$3&lt;0,Assumptions!$B$3&gt;=1),"",IFERROR(M29/(1-Assumptions!$B$3),""))</f>
        <v/>
      </c>
      <c r="O29" s="11">
        <f>IF(OR(N29="",L29=""),"",IFERROR(N29/L29,""))</f>
        <v/>
      </c>
      <c r="P29" s="12">
        <f>IF(OR(M29="",COUNT(J29)&lt;&gt;1,J29&lt;=0),"",IFERROR((J29-M29)/J29,""))</f>
        <v/>
      </c>
      <c r="Q29" s="12">
        <f>IF(OR(M29="",M29&lt;=0,COUNT(J29)&lt;&gt;1),"",IFERROR((J29-M29)/M29,""))</f>
        <v/>
      </c>
      <c r="R29" s="11">
        <f>IF(OR(A29="",COUNT(I29)&lt;&gt;1,COUNT(Assumptions!$B$4)&lt;&gt;1,Assumptions!$B$4&lt;0,Assumptions!$B$4&gt;=1),"",IFERROR(I29/(1-Assumptions!$B$4),""))</f>
        <v/>
      </c>
      <c r="S29" s="12">
        <f>IF(OR(COUNT(I29,K29)&lt;&gt;2,K29&lt;=0),"",IFERROR((K29-I29)/K29,""))</f>
        <v/>
      </c>
    </row>
    <row r="30" ht="30" customHeight="1">
      <c r="A30" s="3" t="n"/>
      <c r="B30" s="3" t="n"/>
      <c r="C30" s="4" t="n"/>
      <c r="D30" s="4" t="n"/>
      <c r="E30" s="4" t="n"/>
      <c r="F30" s="5" t="n"/>
      <c r="G30" s="6" t="n"/>
      <c r="H30" s="6" t="n"/>
      <c r="I30" s="6" t="n"/>
      <c r="J30" s="6" t="n"/>
      <c r="K30" s="6" t="n"/>
      <c r="L30" s="7">
        <f>IF(B30="Per user",IF(C30&gt;0,C30,""),IF(B30="Per device",IF(D30&gt;0,D30,""),IF(B30="Bundle",IF(E30&gt;0,E30,""),"")))</f>
        <v/>
      </c>
      <c r="M30" s="8">
        <f>IF(OR(A30="",COUNT(F30:H30)&lt;&gt;3,COUNT(Assumptions!$B$2)&lt;&gt;1),"",F30*Assumptions!$B$2+G30+H30)</f>
        <v/>
      </c>
      <c r="N30" s="8">
        <f>IF(OR(M30="",L30="",COUNT(Assumptions!$B$3)&lt;&gt;1,Assumptions!$B$3&lt;0,Assumptions!$B$3&gt;=1),"",IFERROR(M30/(1-Assumptions!$B$3),""))</f>
        <v/>
      </c>
      <c r="O30" s="8">
        <f>IF(OR(N30="",L30=""),"",IFERROR(N30/L30,""))</f>
        <v/>
      </c>
      <c r="P30" s="9">
        <f>IF(OR(M30="",COUNT(J30)&lt;&gt;1,J30&lt;=0),"",IFERROR((J30-M30)/J30,""))</f>
        <v/>
      </c>
      <c r="Q30" s="9">
        <f>IF(OR(M30="",M30&lt;=0,COUNT(J30)&lt;&gt;1),"",IFERROR((J30-M30)/M30,""))</f>
        <v/>
      </c>
      <c r="R30" s="8">
        <f>IF(OR(A30="",COUNT(I30)&lt;&gt;1,COUNT(Assumptions!$B$4)&lt;&gt;1,Assumptions!$B$4&lt;0,Assumptions!$B$4&gt;=1),"",IFERROR(I30/(1-Assumptions!$B$4),""))</f>
        <v/>
      </c>
      <c r="S30" s="9">
        <f>IF(OR(COUNT(I30,K30)&lt;&gt;2,K30&lt;=0),"",IFERROR((K30-I30)/K30,""))</f>
        <v/>
      </c>
    </row>
    <row r="31" ht="30" customHeight="1">
      <c r="A31" s="3" t="n"/>
      <c r="B31" s="3" t="n"/>
      <c r="C31" s="4" t="n"/>
      <c r="D31" s="4" t="n"/>
      <c r="E31" s="4" t="n"/>
      <c r="F31" s="5" t="n"/>
      <c r="G31" s="6" t="n"/>
      <c r="H31" s="6" t="n"/>
      <c r="I31" s="6" t="n"/>
      <c r="J31" s="6" t="n"/>
      <c r="K31" s="6" t="n"/>
      <c r="L31" s="10">
        <f>IF(B31="Per user",IF(C31&gt;0,C31,""),IF(B31="Per device",IF(D31&gt;0,D31,""),IF(B31="Bundle",IF(E31&gt;0,E31,""),"")))</f>
        <v/>
      </c>
      <c r="M31" s="11">
        <f>IF(OR(A31="",COUNT(F31:H31)&lt;&gt;3,COUNT(Assumptions!$B$2)&lt;&gt;1),"",F31*Assumptions!$B$2+G31+H31)</f>
        <v/>
      </c>
      <c r="N31" s="11">
        <f>IF(OR(M31="",L31="",COUNT(Assumptions!$B$3)&lt;&gt;1,Assumptions!$B$3&lt;0,Assumptions!$B$3&gt;=1),"",IFERROR(M31/(1-Assumptions!$B$3),""))</f>
        <v/>
      </c>
      <c r="O31" s="11">
        <f>IF(OR(N31="",L31=""),"",IFERROR(N31/L31,""))</f>
        <v/>
      </c>
      <c r="P31" s="12">
        <f>IF(OR(M31="",COUNT(J31)&lt;&gt;1,J31&lt;=0),"",IFERROR((J31-M31)/J31,""))</f>
        <v/>
      </c>
      <c r="Q31" s="12">
        <f>IF(OR(M31="",M31&lt;=0,COUNT(J31)&lt;&gt;1),"",IFERROR((J31-M31)/M31,""))</f>
        <v/>
      </c>
      <c r="R31" s="11">
        <f>IF(OR(A31="",COUNT(I31)&lt;&gt;1,COUNT(Assumptions!$B$4)&lt;&gt;1,Assumptions!$B$4&lt;0,Assumptions!$B$4&gt;=1),"",IFERROR(I31/(1-Assumptions!$B$4),""))</f>
        <v/>
      </c>
      <c r="S31" s="12">
        <f>IF(OR(COUNT(I31,K31)&lt;&gt;2,K31&lt;=0),"",IFERROR((K31-I31)/K31,""))</f>
        <v/>
      </c>
    </row>
    <row r="32" ht="30" customHeight="1">
      <c r="A32" s="3" t="n"/>
      <c r="B32" s="3" t="n"/>
      <c r="C32" s="4" t="n"/>
      <c r="D32" s="4" t="n"/>
      <c r="E32" s="4" t="n"/>
      <c r="F32" s="5" t="n"/>
      <c r="G32" s="6" t="n"/>
      <c r="H32" s="6" t="n"/>
      <c r="I32" s="6" t="n"/>
      <c r="J32" s="6" t="n"/>
      <c r="K32" s="6" t="n"/>
      <c r="L32" s="7">
        <f>IF(B32="Per user",IF(C32&gt;0,C32,""),IF(B32="Per device",IF(D32&gt;0,D32,""),IF(B32="Bundle",IF(E32&gt;0,E32,""),"")))</f>
        <v/>
      </c>
      <c r="M32" s="8">
        <f>IF(OR(A32="",COUNT(F32:H32)&lt;&gt;3,COUNT(Assumptions!$B$2)&lt;&gt;1),"",F32*Assumptions!$B$2+G32+H32)</f>
        <v/>
      </c>
      <c r="N32" s="8">
        <f>IF(OR(M32="",L32="",COUNT(Assumptions!$B$3)&lt;&gt;1,Assumptions!$B$3&lt;0,Assumptions!$B$3&gt;=1),"",IFERROR(M32/(1-Assumptions!$B$3),""))</f>
        <v/>
      </c>
      <c r="O32" s="8">
        <f>IF(OR(N32="",L32=""),"",IFERROR(N32/L32,""))</f>
        <v/>
      </c>
      <c r="P32" s="9">
        <f>IF(OR(M32="",COUNT(J32)&lt;&gt;1,J32&lt;=0),"",IFERROR((J32-M32)/J32,""))</f>
        <v/>
      </c>
      <c r="Q32" s="9">
        <f>IF(OR(M32="",M32&lt;=0,COUNT(J32)&lt;&gt;1),"",IFERROR((J32-M32)/M32,""))</f>
        <v/>
      </c>
      <c r="R32" s="8">
        <f>IF(OR(A32="",COUNT(I32)&lt;&gt;1,COUNT(Assumptions!$B$4)&lt;&gt;1,Assumptions!$B$4&lt;0,Assumptions!$B$4&gt;=1),"",IFERROR(I32/(1-Assumptions!$B$4),""))</f>
        <v/>
      </c>
      <c r="S32" s="9">
        <f>IF(OR(COUNT(I32,K32)&lt;&gt;2,K32&lt;=0),"",IFERROR((K32-I32)/K32,""))</f>
        <v/>
      </c>
    </row>
    <row r="33" ht="30" customHeight="1">
      <c r="A33" s="3" t="n"/>
      <c r="B33" s="3" t="n"/>
      <c r="C33" s="4" t="n"/>
      <c r="D33" s="4" t="n"/>
      <c r="E33" s="4" t="n"/>
      <c r="F33" s="5" t="n"/>
      <c r="G33" s="6" t="n"/>
      <c r="H33" s="6" t="n"/>
      <c r="I33" s="6" t="n"/>
      <c r="J33" s="6" t="n"/>
      <c r="K33" s="6" t="n"/>
      <c r="L33" s="10">
        <f>IF(B33="Per user",IF(C33&gt;0,C33,""),IF(B33="Per device",IF(D33&gt;0,D33,""),IF(B33="Bundle",IF(E33&gt;0,E33,""),"")))</f>
        <v/>
      </c>
      <c r="M33" s="11">
        <f>IF(OR(A33="",COUNT(F33:H33)&lt;&gt;3,COUNT(Assumptions!$B$2)&lt;&gt;1),"",F33*Assumptions!$B$2+G33+H33)</f>
        <v/>
      </c>
      <c r="N33" s="11">
        <f>IF(OR(M33="",L33="",COUNT(Assumptions!$B$3)&lt;&gt;1,Assumptions!$B$3&lt;0,Assumptions!$B$3&gt;=1),"",IFERROR(M33/(1-Assumptions!$B$3),""))</f>
        <v/>
      </c>
      <c r="O33" s="11">
        <f>IF(OR(N33="",L33=""),"",IFERROR(N33/L33,""))</f>
        <v/>
      </c>
      <c r="P33" s="12">
        <f>IF(OR(M33="",COUNT(J33)&lt;&gt;1,J33&lt;=0),"",IFERROR((J33-M33)/J33,""))</f>
        <v/>
      </c>
      <c r="Q33" s="12">
        <f>IF(OR(M33="",M33&lt;=0,COUNT(J33)&lt;&gt;1),"",IFERROR((J33-M33)/M33,""))</f>
        <v/>
      </c>
      <c r="R33" s="11">
        <f>IF(OR(A33="",COUNT(I33)&lt;&gt;1,COUNT(Assumptions!$B$4)&lt;&gt;1,Assumptions!$B$4&lt;0,Assumptions!$B$4&gt;=1),"",IFERROR(I33/(1-Assumptions!$B$4),""))</f>
        <v/>
      </c>
      <c r="S33" s="12">
        <f>IF(OR(COUNT(I33,K33)&lt;&gt;2,K33&lt;=0),"",IFERROR((K33-I33)/K33,""))</f>
        <v/>
      </c>
    </row>
    <row r="34" ht="30" customHeight="1">
      <c r="A34" s="3" t="n"/>
      <c r="B34" s="3" t="n"/>
      <c r="C34" s="4" t="n"/>
      <c r="D34" s="4" t="n"/>
      <c r="E34" s="4" t="n"/>
      <c r="F34" s="5" t="n"/>
      <c r="G34" s="6" t="n"/>
      <c r="H34" s="6" t="n"/>
      <c r="I34" s="6" t="n"/>
      <c r="J34" s="6" t="n"/>
      <c r="K34" s="6" t="n"/>
      <c r="L34" s="7">
        <f>IF(B34="Per user",IF(C34&gt;0,C34,""),IF(B34="Per device",IF(D34&gt;0,D34,""),IF(B34="Bundle",IF(E34&gt;0,E34,""),"")))</f>
        <v/>
      </c>
      <c r="M34" s="8">
        <f>IF(OR(A34="",COUNT(F34:H34)&lt;&gt;3,COUNT(Assumptions!$B$2)&lt;&gt;1),"",F34*Assumptions!$B$2+G34+H34)</f>
        <v/>
      </c>
      <c r="N34" s="8">
        <f>IF(OR(M34="",L34="",COUNT(Assumptions!$B$3)&lt;&gt;1,Assumptions!$B$3&lt;0,Assumptions!$B$3&gt;=1),"",IFERROR(M34/(1-Assumptions!$B$3),""))</f>
        <v/>
      </c>
      <c r="O34" s="8">
        <f>IF(OR(N34="",L34=""),"",IFERROR(N34/L34,""))</f>
        <v/>
      </c>
      <c r="P34" s="9">
        <f>IF(OR(M34="",COUNT(J34)&lt;&gt;1,J34&lt;=0),"",IFERROR((J34-M34)/J34,""))</f>
        <v/>
      </c>
      <c r="Q34" s="9">
        <f>IF(OR(M34="",M34&lt;=0,COUNT(J34)&lt;&gt;1),"",IFERROR((J34-M34)/M34,""))</f>
        <v/>
      </c>
      <c r="R34" s="8">
        <f>IF(OR(A34="",COUNT(I34)&lt;&gt;1,COUNT(Assumptions!$B$4)&lt;&gt;1,Assumptions!$B$4&lt;0,Assumptions!$B$4&gt;=1),"",IFERROR(I34/(1-Assumptions!$B$4),""))</f>
        <v/>
      </c>
      <c r="S34" s="9">
        <f>IF(OR(COUNT(I34,K34)&lt;&gt;2,K34&lt;=0),"",IFERROR((K34-I34)/K34,""))</f>
        <v/>
      </c>
    </row>
    <row r="35" ht="30" customHeight="1">
      <c r="A35" s="3" t="n"/>
      <c r="B35" s="3" t="n"/>
      <c r="C35" s="4" t="n"/>
      <c r="D35" s="4" t="n"/>
      <c r="E35" s="4" t="n"/>
      <c r="F35" s="5" t="n"/>
      <c r="G35" s="6" t="n"/>
      <c r="H35" s="6" t="n"/>
      <c r="I35" s="6" t="n"/>
      <c r="J35" s="6" t="n"/>
      <c r="K35" s="6" t="n"/>
      <c r="L35" s="10">
        <f>IF(B35="Per user",IF(C35&gt;0,C35,""),IF(B35="Per device",IF(D35&gt;0,D35,""),IF(B35="Bundle",IF(E35&gt;0,E35,""),"")))</f>
        <v/>
      </c>
      <c r="M35" s="11">
        <f>IF(OR(A35="",COUNT(F35:H35)&lt;&gt;3,COUNT(Assumptions!$B$2)&lt;&gt;1),"",F35*Assumptions!$B$2+G35+H35)</f>
        <v/>
      </c>
      <c r="N35" s="11">
        <f>IF(OR(M35="",L35="",COUNT(Assumptions!$B$3)&lt;&gt;1,Assumptions!$B$3&lt;0,Assumptions!$B$3&gt;=1),"",IFERROR(M35/(1-Assumptions!$B$3),""))</f>
        <v/>
      </c>
      <c r="O35" s="11">
        <f>IF(OR(N35="",L35=""),"",IFERROR(N35/L35,""))</f>
        <v/>
      </c>
      <c r="P35" s="12">
        <f>IF(OR(M35="",COUNT(J35)&lt;&gt;1,J35&lt;=0),"",IFERROR((J35-M35)/J35,""))</f>
        <v/>
      </c>
      <c r="Q35" s="12">
        <f>IF(OR(M35="",M35&lt;=0,COUNT(J35)&lt;&gt;1),"",IFERROR((J35-M35)/M35,""))</f>
        <v/>
      </c>
      <c r="R35" s="11">
        <f>IF(OR(A35="",COUNT(I35)&lt;&gt;1,COUNT(Assumptions!$B$4)&lt;&gt;1,Assumptions!$B$4&lt;0,Assumptions!$B$4&gt;=1),"",IFERROR(I35/(1-Assumptions!$B$4),""))</f>
        <v/>
      </c>
      <c r="S35" s="12">
        <f>IF(OR(COUNT(I35,K35)&lt;&gt;2,K35&lt;=0),"",IFERROR((K35-I35)/K35,""))</f>
        <v/>
      </c>
    </row>
    <row r="36" ht="30" customHeight="1">
      <c r="A36" s="3" t="n"/>
      <c r="B36" s="3" t="n"/>
      <c r="C36" s="4" t="n"/>
      <c r="D36" s="4" t="n"/>
      <c r="E36" s="4" t="n"/>
      <c r="F36" s="5" t="n"/>
      <c r="G36" s="6" t="n"/>
      <c r="H36" s="6" t="n"/>
      <c r="I36" s="6" t="n"/>
      <c r="J36" s="6" t="n"/>
      <c r="K36" s="6" t="n"/>
      <c r="L36" s="7">
        <f>IF(B36="Per user",IF(C36&gt;0,C36,""),IF(B36="Per device",IF(D36&gt;0,D36,""),IF(B36="Bundle",IF(E36&gt;0,E36,""),"")))</f>
        <v/>
      </c>
      <c r="M36" s="8">
        <f>IF(OR(A36="",COUNT(F36:H36)&lt;&gt;3,COUNT(Assumptions!$B$2)&lt;&gt;1),"",F36*Assumptions!$B$2+G36+H36)</f>
        <v/>
      </c>
      <c r="N36" s="8">
        <f>IF(OR(M36="",L36="",COUNT(Assumptions!$B$3)&lt;&gt;1,Assumptions!$B$3&lt;0,Assumptions!$B$3&gt;=1),"",IFERROR(M36/(1-Assumptions!$B$3),""))</f>
        <v/>
      </c>
      <c r="O36" s="8">
        <f>IF(OR(N36="",L36=""),"",IFERROR(N36/L36,""))</f>
        <v/>
      </c>
      <c r="P36" s="9">
        <f>IF(OR(M36="",COUNT(J36)&lt;&gt;1,J36&lt;=0),"",IFERROR((J36-M36)/J36,""))</f>
        <v/>
      </c>
      <c r="Q36" s="9">
        <f>IF(OR(M36="",M36&lt;=0,COUNT(J36)&lt;&gt;1),"",IFERROR((J36-M36)/M36,""))</f>
        <v/>
      </c>
      <c r="R36" s="8">
        <f>IF(OR(A36="",COUNT(I36)&lt;&gt;1,COUNT(Assumptions!$B$4)&lt;&gt;1,Assumptions!$B$4&lt;0,Assumptions!$B$4&gt;=1),"",IFERROR(I36/(1-Assumptions!$B$4),""))</f>
        <v/>
      </c>
      <c r="S36" s="9">
        <f>IF(OR(COUNT(I36,K36)&lt;&gt;2,K36&lt;=0),"",IFERROR((K36-I36)/K36,""))</f>
        <v/>
      </c>
    </row>
    <row r="37" ht="30" customHeight="1">
      <c r="A37" s="3" t="n"/>
      <c r="B37" s="3" t="n"/>
      <c r="C37" s="4" t="n"/>
      <c r="D37" s="4" t="n"/>
      <c r="E37" s="4" t="n"/>
      <c r="F37" s="5" t="n"/>
      <c r="G37" s="6" t="n"/>
      <c r="H37" s="6" t="n"/>
      <c r="I37" s="6" t="n"/>
      <c r="J37" s="6" t="n"/>
      <c r="K37" s="6" t="n"/>
      <c r="L37" s="10">
        <f>IF(B37="Per user",IF(C37&gt;0,C37,""),IF(B37="Per device",IF(D37&gt;0,D37,""),IF(B37="Bundle",IF(E37&gt;0,E37,""),"")))</f>
        <v/>
      </c>
      <c r="M37" s="11">
        <f>IF(OR(A37="",COUNT(F37:H37)&lt;&gt;3,COUNT(Assumptions!$B$2)&lt;&gt;1),"",F37*Assumptions!$B$2+G37+H37)</f>
        <v/>
      </c>
      <c r="N37" s="11">
        <f>IF(OR(M37="",L37="",COUNT(Assumptions!$B$3)&lt;&gt;1,Assumptions!$B$3&lt;0,Assumptions!$B$3&gt;=1),"",IFERROR(M37/(1-Assumptions!$B$3),""))</f>
        <v/>
      </c>
      <c r="O37" s="11">
        <f>IF(OR(N37="",L37=""),"",IFERROR(N37/L37,""))</f>
        <v/>
      </c>
      <c r="P37" s="12">
        <f>IF(OR(M37="",COUNT(J37)&lt;&gt;1,J37&lt;=0),"",IFERROR((J37-M37)/J37,""))</f>
        <v/>
      </c>
      <c r="Q37" s="12">
        <f>IF(OR(M37="",M37&lt;=0,COUNT(J37)&lt;&gt;1),"",IFERROR((J37-M37)/M37,""))</f>
        <v/>
      </c>
      <c r="R37" s="11">
        <f>IF(OR(A37="",COUNT(I37)&lt;&gt;1,COUNT(Assumptions!$B$4)&lt;&gt;1,Assumptions!$B$4&lt;0,Assumptions!$B$4&gt;=1),"",IFERROR(I37/(1-Assumptions!$B$4),""))</f>
        <v/>
      </c>
      <c r="S37" s="12">
        <f>IF(OR(COUNT(I37,K37)&lt;&gt;2,K37&lt;=0),"",IFERROR((K37-I37)/K37,""))</f>
        <v/>
      </c>
    </row>
    <row r="38" ht="30" customHeight="1">
      <c r="A38" s="3" t="n"/>
      <c r="B38" s="3" t="n"/>
      <c r="C38" s="4" t="n"/>
      <c r="D38" s="4" t="n"/>
      <c r="E38" s="4" t="n"/>
      <c r="F38" s="5" t="n"/>
      <c r="G38" s="6" t="n"/>
      <c r="H38" s="6" t="n"/>
      <c r="I38" s="6" t="n"/>
      <c r="J38" s="6" t="n"/>
      <c r="K38" s="6" t="n"/>
      <c r="L38" s="7">
        <f>IF(B38="Per user",IF(C38&gt;0,C38,""),IF(B38="Per device",IF(D38&gt;0,D38,""),IF(B38="Bundle",IF(E38&gt;0,E38,""),"")))</f>
        <v/>
      </c>
      <c r="M38" s="8">
        <f>IF(OR(A38="",COUNT(F38:H38)&lt;&gt;3,COUNT(Assumptions!$B$2)&lt;&gt;1),"",F38*Assumptions!$B$2+G38+H38)</f>
        <v/>
      </c>
      <c r="N38" s="8">
        <f>IF(OR(M38="",L38="",COUNT(Assumptions!$B$3)&lt;&gt;1,Assumptions!$B$3&lt;0,Assumptions!$B$3&gt;=1),"",IFERROR(M38/(1-Assumptions!$B$3),""))</f>
        <v/>
      </c>
      <c r="O38" s="8">
        <f>IF(OR(N38="",L38=""),"",IFERROR(N38/L38,""))</f>
        <v/>
      </c>
      <c r="P38" s="9">
        <f>IF(OR(M38="",COUNT(J38)&lt;&gt;1,J38&lt;=0),"",IFERROR((J38-M38)/J38,""))</f>
        <v/>
      </c>
      <c r="Q38" s="9">
        <f>IF(OR(M38="",M38&lt;=0,COUNT(J38)&lt;&gt;1),"",IFERROR((J38-M38)/M38,""))</f>
        <v/>
      </c>
      <c r="R38" s="8">
        <f>IF(OR(A38="",COUNT(I38)&lt;&gt;1,COUNT(Assumptions!$B$4)&lt;&gt;1,Assumptions!$B$4&lt;0,Assumptions!$B$4&gt;=1),"",IFERROR(I38/(1-Assumptions!$B$4),""))</f>
        <v/>
      </c>
      <c r="S38" s="9">
        <f>IF(OR(COUNT(I38,K38)&lt;&gt;2,K38&lt;=0),"",IFERROR((K38-I38)/K38,""))</f>
        <v/>
      </c>
    </row>
    <row r="39" ht="30" customHeight="1">
      <c r="A39" s="3" t="n"/>
      <c r="B39" s="3" t="n"/>
      <c r="C39" s="4" t="n"/>
      <c r="D39" s="4" t="n"/>
      <c r="E39" s="4" t="n"/>
      <c r="F39" s="5" t="n"/>
      <c r="G39" s="6" t="n"/>
      <c r="H39" s="6" t="n"/>
      <c r="I39" s="6" t="n"/>
      <c r="J39" s="6" t="n"/>
      <c r="K39" s="6" t="n"/>
      <c r="L39" s="10">
        <f>IF(B39="Per user",IF(C39&gt;0,C39,""),IF(B39="Per device",IF(D39&gt;0,D39,""),IF(B39="Bundle",IF(E39&gt;0,E39,""),"")))</f>
        <v/>
      </c>
      <c r="M39" s="11">
        <f>IF(OR(A39="",COUNT(F39:H39)&lt;&gt;3,COUNT(Assumptions!$B$2)&lt;&gt;1),"",F39*Assumptions!$B$2+G39+H39)</f>
        <v/>
      </c>
      <c r="N39" s="11">
        <f>IF(OR(M39="",L39="",COUNT(Assumptions!$B$3)&lt;&gt;1,Assumptions!$B$3&lt;0,Assumptions!$B$3&gt;=1),"",IFERROR(M39/(1-Assumptions!$B$3),""))</f>
        <v/>
      </c>
      <c r="O39" s="11">
        <f>IF(OR(N39="",L39=""),"",IFERROR(N39/L39,""))</f>
        <v/>
      </c>
      <c r="P39" s="12">
        <f>IF(OR(M39="",COUNT(J39)&lt;&gt;1,J39&lt;=0),"",IFERROR((J39-M39)/J39,""))</f>
        <v/>
      </c>
      <c r="Q39" s="12">
        <f>IF(OR(M39="",M39&lt;=0,COUNT(J39)&lt;&gt;1),"",IFERROR((J39-M39)/M39,""))</f>
        <v/>
      </c>
      <c r="R39" s="11">
        <f>IF(OR(A39="",COUNT(I39)&lt;&gt;1,COUNT(Assumptions!$B$4)&lt;&gt;1,Assumptions!$B$4&lt;0,Assumptions!$B$4&gt;=1),"",IFERROR(I39/(1-Assumptions!$B$4),""))</f>
        <v/>
      </c>
      <c r="S39" s="12">
        <f>IF(OR(COUNT(I39,K39)&lt;&gt;2,K39&lt;=0),"",IFERROR((K39-I39)/K39,""))</f>
        <v/>
      </c>
    </row>
    <row r="40" ht="30" customHeight="1">
      <c r="A40" s="3" t="n"/>
      <c r="B40" s="3" t="n"/>
      <c r="C40" s="4" t="n"/>
      <c r="D40" s="4" t="n"/>
      <c r="E40" s="4" t="n"/>
      <c r="F40" s="5" t="n"/>
      <c r="G40" s="6" t="n"/>
      <c r="H40" s="6" t="n"/>
      <c r="I40" s="6" t="n"/>
      <c r="J40" s="6" t="n"/>
      <c r="K40" s="6" t="n"/>
      <c r="L40" s="7">
        <f>IF(B40="Per user",IF(C40&gt;0,C40,""),IF(B40="Per device",IF(D40&gt;0,D40,""),IF(B40="Bundle",IF(E40&gt;0,E40,""),"")))</f>
        <v/>
      </c>
      <c r="M40" s="8">
        <f>IF(OR(A40="",COUNT(F40:H40)&lt;&gt;3,COUNT(Assumptions!$B$2)&lt;&gt;1),"",F40*Assumptions!$B$2+G40+H40)</f>
        <v/>
      </c>
      <c r="N40" s="8">
        <f>IF(OR(M40="",L40="",COUNT(Assumptions!$B$3)&lt;&gt;1,Assumptions!$B$3&lt;0,Assumptions!$B$3&gt;=1),"",IFERROR(M40/(1-Assumptions!$B$3),""))</f>
        <v/>
      </c>
      <c r="O40" s="8">
        <f>IF(OR(N40="",L40=""),"",IFERROR(N40/L40,""))</f>
        <v/>
      </c>
      <c r="P40" s="9">
        <f>IF(OR(M40="",COUNT(J40)&lt;&gt;1,J40&lt;=0),"",IFERROR((J40-M40)/J40,""))</f>
        <v/>
      </c>
      <c r="Q40" s="9">
        <f>IF(OR(M40="",M40&lt;=0,COUNT(J40)&lt;&gt;1),"",IFERROR((J40-M40)/M40,""))</f>
        <v/>
      </c>
      <c r="R40" s="8">
        <f>IF(OR(A40="",COUNT(I40)&lt;&gt;1,COUNT(Assumptions!$B$4)&lt;&gt;1,Assumptions!$B$4&lt;0,Assumptions!$B$4&gt;=1),"",IFERROR(I40/(1-Assumptions!$B$4),""))</f>
        <v/>
      </c>
      <c r="S40" s="9">
        <f>IF(OR(COUNT(I40,K40)&lt;&gt;2,K40&lt;=0),"",IFERROR((K40-I40)/K40,""))</f>
        <v/>
      </c>
    </row>
    <row r="41" ht="30" customHeight="1">
      <c r="A41" s="3" t="n"/>
      <c r="B41" s="3" t="n"/>
      <c r="C41" s="4" t="n"/>
      <c r="D41" s="4" t="n"/>
      <c r="E41" s="4" t="n"/>
      <c r="F41" s="5" t="n"/>
      <c r="G41" s="6" t="n"/>
      <c r="H41" s="6" t="n"/>
      <c r="I41" s="6" t="n"/>
      <c r="J41" s="6" t="n"/>
      <c r="K41" s="6" t="n"/>
      <c r="L41" s="10">
        <f>IF(B41="Per user",IF(C41&gt;0,C41,""),IF(B41="Per device",IF(D41&gt;0,D41,""),IF(B41="Bundle",IF(E41&gt;0,E41,""),"")))</f>
        <v/>
      </c>
      <c r="M41" s="11">
        <f>IF(OR(A41="",COUNT(F41:H41)&lt;&gt;3,COUNT(Assumptions!$B$2)&lt;&gt;1),"",F41*Assumptions!$B$2+G41+H41)</f>
        <v/>
      </c>
      <c r="N41" s="11">
        <f>IF(OR(M41="",L41="",COUNT(Assumptions!$B$3)&lt;&gt;1,Assumptions!$B$3&lt;0,Assumptions!$B$3&gt;=1),"",IFERROR(M41/(1-Assumptions!$B$3),""))</f>
        <v/>
      </c>
      <c r="O41" s="11">
        <f>IF(OR(N41="",L41=""),"",IFERROR(N41/L41,""))</f>
        <v/>
      </c>
      <c r="P41" s="12">
        <f>IF(OR(M41="",COUNT(J41)&lt;&gt;1,J41&lt;=0),"",IFERROR((J41-M41)/J41,""))</f>
        <v/>
      </c>
      <c r="Q41" s="12">
        <f>IF(OR(M41="",M41&lt;=0,COUNT(J41)&lt;&gt;1),"",IFERROR((J41-M41)/M41,""))</f>
        <v/>
      </c>
      <c r="R41" s="11">
        <f>IF(OR(A41="",COUNT(I41)&lt;&gt;1,COUNT(Assumptions!$B$4)&lt;&gt;1,Assumptions!$B$4&lt;0,Assumptions!$B$4&gt;=1),"",IFERROR(I41/(1-Assumptions!$B$4),""))</f>
        <v/>
      </c>
      <c r="S41" s="12">
        <f>IF(OR(COUNT(I41,K41)&lt;&gt;2,K41&lt;=0),"",IFERROR((K41-I41)/K41,""))</f>
        <v/>
      </c>
    </row>
    <row r="42" ht="30" customHeight="1">
      <c r="A42" s="3" t="n"/>
      <c r="B42" s="3" t="n"/>
      <c r="C42" s="4" t="n"/>
      <c r="D42" s="4" t="n"/>
      <c r="E42" s="4" t="n"/>
      <c r="F42" s="5" t="n"/>
      <c r="G42" s="6" t="n"/>
      <c r="H42" s="6" t="n"/>
      <c r="I42" s="6" t="n"/>
      <c r="J42" s="6" t="n"/>
      <c r="K42" s="6" t="n"/>
      <c r="L42" s="7">
        <f>IF(B42="Per user",IF(C42&gt;0,C42,""),IF(B42="Per device",IF(D42&gt;0,D42,""),IF(B42="Bundle",IF(E42&gt;0,E42,""),"")))</f>
        <v/>
      </c>
      <c r="M42" s="8">
        <f>IF(OR(A42="",COUNT(F42:H42)&lt;&gt;3,COUNT(Assumptions!$B$2)&lt;&gt;1),"",F42*Assumptions!$B$2+G42+H42)</f>
        <v/>
      </c>
      <c r="N42" s="8">
        <f>IF(OR(M42="",L42="",COUNT(Assumptions!$B$3)&lt;&gt;1,Assumptions!$B$3&lt;0,Assumptions!$B$3&gt;=1),"",IFERROR(M42/(1-Assumptions!$B$3),""))</f>
        <v/>
      </c>
      <c r="O42" s="8">
        <f>IF(OR(N42="",L42=""),"",IFERROR(N42/L42,""))</f>
        <v/>
      </c>
      <c r="P42" s="9">
        <f>IF(OR(M42="",COUNT(J42)&lt;&gt;1,J42&lt;=0),"",IFERROR((J42-M42)/J42,""))</f>
        <v/>
      </c>
      <c r="Q42" s="9">
        <f>IF(OR(M42="",M42&lt;=0,COUNT(J42)&lt;&gt;1),"",IFERROR((J42-M42)/M42,""))</f>
        <v/>
      </c>
      <c r="R42" s="8">
        <f>IF(OR(A42="",COUNT(I42)&lt;&gt;1,COUNT(Assumptions!$B$4)&lt;&gt;1,Assumptions!$B$4&lt;0,Assumptions!$B$4&gt;=1),"",IFERROR(I42/(1-Assumptions!$B$4),""))</f>
        <v/>
      </c>
      <c r="S42" s="9">
        <f>IF(OR(COUNT(I42,K42)&lt;&gt;2,K42&lt;=0),"",IFERROR((K42-I42)/K42,""))</f>
        <v/>
      </c>
    </row>
    <row r="43" ht="30" customHeight="1">
      <c r="A43" s="3" t="n"/>
      <c r="B43" s="3" t="n"/>
      <c r="C43" s="4" t="n"/>
      <c r="D43" s="4" t="n"/>
      <c r="E43" s="4" t="n"/>
      <c r="F43" s="5" t="n"/>
      <c r="G43" s="6" t="n"/>
      <c r="H43" s="6" t="n"/>
      <c r="I43" s="6" t="n"/>
      <c r="J43" s="6" t="n"/>
      <c r="K43" s="6" t="n"/>
      <c r="L43" s="10">
        <f>IF(B43="Per user",IF(C43&gt;0,C43,""),IF(B43="Per device",IF(D43&gt;0,D43,""),IF(B43="Bundle",IF(E43&gt;0,E43,""),"")))</f>
        <v/>
      </c>
      <c r="M43" s="11">
        <f>IF(OR(A43="",COUNT(F43:H43)&lt;&gt;3,COUNT(Assumptions!$B$2)&lt;&gt;1),"",F43*Assumptions!$B$2+G43+H43)</f>
        <v/>
      </c>
      <c r="N43" s="11">
        <f>IF(OR(M43="",L43="",COUNT(Assumptions!$B$3)&lt;&gt;1,Assumptions!$B$3&lt;0,Assumptions!$B$3&gt;=1),"",IFERROR(M43/(1-Assumptions!$B$3),""))</f>
        <v/>
      </c>
      <c r="O43" s="11">
        <f>IF(OR(N43="",L43=""),"",IFERROR(N43/L43,""))</f>
        <v/>
      </c>
      <c r="P43" s="12">
        <f>IF(OR(M43="",COUNT(J43)&lt;&gt;1,J43&lt;=0),"",IFERROR((J43-M43)/J43,""))</f>
        <v/>
      </c>
      <c r="Q43" s="12">
        <f>IF(OR(M43="",M43&lt;=0,COUNT(J43)&lt;&gt;1),"",IFERROR((J43-M43)/M43,""))</f>
        <v/>
      </c>
      <c r="R43" s="11">
        <f>IF(OR(A43="",COUNT(I43)&lt;&gt;1,COUNT(Assumptions!$B$4)&lt;&gt;1,Assumptions!$B$4&lt;0,Assumptions!$B$4&gt;=1),"",IFERROR(I43/(1-Assumptions!$B$4),""))</f>
        <v/>
      </c>
      <c r="S43" s="12">
        <f>IF(OR(COUNT(I43,K43)&lt;&gt;2,K43&lt;=0),"",IFERROR((K43-I43)/K43,""))</f>
        <v/>
      </c>
    </row>
    <row r="44" ht="30" customHeight="1">
      <c r="A44" s="3" t="n"/>
      <c r="B44" s="3" t="n"/>
      <c r="C44" s="4" t="n"/>
      <c r="D44" s="4" t="n"/>
      <c r="E44" s="4" t="n"/>
      <c r="F44" s="5" t="n"/>
      <c r="G44" s="6" t="n"/>
      <c r="H44" s="6" t="n"/>
      <c r="I44" s="6" t="n"/>
      <c r="J44" s="6" t="n"/>
      <c r="K44" s="6" t="n"/>
      <c r="L44" s="7">
        <f>IF(B44="Per user",IF(C44&gt;0,C44,""),IF(B44="Per device",IF(D44&gt;0,D44,""),IF(B44="Bundle",IF(E44&gt;0,E44,""),"")))</f>
        <v/>
      </c>
      <c r="M44" s="8">
        <f>IF(OR(A44="",COUNT(F44:H44)&lt;&gt;3,COUNT(Assumptions!$B$2)&lt;&gt;1),"",F44*Assumptions!$B$2+G44+H44)</f>
        <v/>
      </c>
      <c r="N44" s="8">
        <f>IF(OR(M44="",L44="",COUNT(Assumptions!$B$3)&lt;&gt;1,Assumptions!$B$3&lt;0,Assumptions!$B$3&gt;=1),"",IFERROR(M44/(1-Assumptions!$B$3),""))</f>
        <v/>
      </c>
      <c r="O44" s="8">
        <f>IF(OR(N44="",L44=""),"",IFERROR(N44/L44,""))</f>
        <v/>
      </c>
      <c r="P44" s="9">
        <f>IF(OR(M44="",COUNT(J44)&lt;&gt;1,J44&lt;=0),"",IFERROR((J44-M44)/J44,""))</f>
        <v/>
      </c>
      <c r="Q44" s="9">
        <f>IF(OR(M44="",M44&lt;=0,COUNT(J44)&lt;&gt;1),"",IFERROR((J44-M44)/M44,""))</f>
        <v/>
      </c>
      <c r="R44" s="8">
        <f>IF(OR(A44="",COUNT(I44)&lt;&gt;1,COUNT(Assumptions!$B$4)&lt;&gt;1,Assumptions!$B$4&lt;0,Assumptions!$B$4&gt;=1),"",IFERROR(I44/(1-Assumptions!$B$4),""))</f>
        <v/>
      </c>
      <c r="S44" s="9">
        <f>IF(OR(COUNT(I44,K44)&lt;&gt;2,K44&lt;=0),"",IFERROR((K44-I44)/K44,""))</f>
        <v/>
      </c>
    </row>
    <row r="45" ht="30" customHeight="1">
      <c r="A45" s="3" t="n"/>
      <c r="B45" s="3" t="n"/>
      <c r="C45" s="4" t="n"/>
      <c r="D45" s="4" t="n"/>
      <c r="E45" s="4" t="n"/>
      <c r="F45" s="5" t="n"/>
      <c r="G45" s="6" t="n"/>
      <c r="H45" s="6" t="n"/>
      <c r="I45" s="6" t="n"/>
      <c r="J45" s="6" t="n"/>
      <c r="K45" s="6" t="n"/>
      <c r="L45" s="10">
        <f>IF(B45="Per user",IF(C45&gt;0,C45,""),IF(B45="Per device",IF(D45&gt;0,D45,""),IF(B45="Bundle",IF(E45&gt;0,E45,""),"")))</f>
        <v/>
      </c>
      <c r="M45" s="11">
        <f>IF(OR(A45="",COUNT(F45:H45)&lt;&gt;3,COUNT(Assumptions!$B$2)&lt;&gt;1),"",F45*Assumptions!$B$2+G45+H45)</f>
        <v/>
      </c>
      <c r="N45" s="11">
        <f>IF(OR(M45="",L45="",COUNT(Assumptions!$B$3)&lt;&gt;1,Assumptions!$B$3&lt;0,Assumptions!$B$3&gt;=1),"",IFERROR(M45/(1-Assumptions!$B$3),""))</f>
        <v/>
      </c>
      <c r="O45" s="11">
        <f>IF(OR(N45="",L45=""),"",IFERROR(N45/L45,""))</f>
        <v/>
      </c>
      <c r="P45" s="12">
        <f>IF(OR(M45="",COUNT(J45)&lt;&gt;1,J45&lt;=0),"",IFERROR((J45-M45)/J45,""))</f>
        <v/>
      </c>
      <c r="Q45" s="12">
        <f>IF(OR(M45="",M45&lt;=0,COUNT(J45)&lt;&gt;1),"",IFERROR((J45-M45)/M45,""))</f>
        <v/>
      </c>
      <c r="R45" s="11">
        <f>IF(OR(A45="",COUNT(I45)&lt;&gt;1,COUNT(Assumptions!$B$4)&lt;&gt;1,Assumptions!$B$4&lt;0,Assumptions!$B$4&gt;=1),"",IFERROR(I45/(1-Assumptions!$B$4),""))</f>
        <v/>
      </c>
      <c r="S45" s="12">
        <f>IF(OR(COUNT(I45,K45)&lt;&gt;2,K45&lt;=0),"",IFERROR((K45-I45)/K45,""))</f>
        <v/>
      </c>
    </row>
    <row r="46" ht="30" customHeight="1">
      <c r="A46" s="3" t="n"/>
      <c r="B46" s="3" t="n"/>
      <c r="C46" s="4" t="n"/>
      <c r="D46" s="4" t="n"/>
      <c r="E46" s="4" t="n"/>
      <c r="F46" s="5" t="n"/>
      <c r="G46" s="6" t="n"/>
      <c r="H46" s="6" t="n"/>
      <c r="I46" s="6" t="n"/>
      <c r="J46" s="6" t="n"/>
      <c r="K46" s="6" t="n"/>
      <c r="L46" s="7">
        <f>IF(B46="Per user",IF(C46&gt;0,C46,""),IF(B46="Per device",IF(D46&gt;0,D46,""),IF(B46="Bundle",IF(E46&gt;0,E46,""),"")))</f>
        <v/>
      </c>
      <c r="M46" s="8">
        <f>IF(OR(A46="",COUNT(F46:H46)&lt;&gt;3,COUNT(Assumptions!$B$2)&lt;&gt;1),"",F46*Assumptions!$B$2+G46+H46)</f>
        <v/>
      </c>
      <c r="N46" s="8">
        <f>IF(OR(M46="",L46="",COUNT(Assumptions!$B$3)&lt;&gt;1,Assumptions!$B$3&lt;0,Assumptions!$B$3&gt;=1),"",IFERROR(M46/(1-Assumptions!$B$3),""))</f>
        <v/>
      </c>
      <c r="O46" s="8">
        <f>IF(OR(N46="",L46=""),"",IFERROR(N46/L46,""))</f>
        <v/>
      </c>
      <c r="P46" s="9">
        <f>IF(OR(M46="",COUNT(J46)&lt;&gt;1,J46&lt;=0),"",IFERROR((J46-M46)/J46,""))</f>
        <v/>
      </c>
      <c r="Q46" s="9">
        <f>IF(OR(M46="",M46&lt;=0,COUNT(J46)&lt;&gt;1),"",IFERROR((J46-M46)/M46,""))</f>
        <v/>
      </c>
      <c r="R46" s="8">
        <f>IF(OR(A46="",COUNT(I46)&lt;&gt;1,COUNT(Assumptions!$B$4)&lt;&gt;1,Assumptions!$B$4&lt;0,Assumptions!$B$4&gt;=1),"",IFERROR(I46/(1-Assumptions!$B$4),""))</f>
        <v/>
      </c>
      <c r="S46" s="9">
        <f>IF(OR(COUNT(I46,K46)&lt;&gt;2,K46&lt;=0),"",IFERROR((K46-I46)/K46,""))</f>
        <v/>
      </c>
    </row>
    <row r="47" ht="30" customHeight="1">
      <c r="A47" s="3" t="n"/>
      <c r="B47" s="3" t="n"/>
      <c r="C47" s="4" t="n"/>
      <c r="D47" s="4" t="n"/>
      <c r="E47" s="4" t="n"/>
      <c r="F47" s="5" t="n"/>
      <c r="G47" s="6" t="n"/>
      <c r="H47" s="6" t="n"/>
      <c r="I47" s="6" t="n"/>
      <c r="J47" s="6" t="n"/>
      <c r="K47" s="6" t="n"/>
      <c r="L47" s="10">
        <f>IF(B47="Per user",IF(C47&gt;0,C47,""),IF(B47="Per device",IF(D47&gt;0,D47,""),IF(B47="Bundle",IF(E47&gt;0,E47,""),"")))</f>
        <v/>
      </c>
      <c r="M47" s="11">
        <f>IF(OR(A47="",COUNT(F47:H47)&lt;&gt;3,COUNT(Assumptions!$B$2)&lt;&gt;1),"",F47*Assumptions!$B$2+G47+H47)</f>
        <v/>
      </c>
      <c r="N47" s="11">
        <f>IF(OR(M47="",L47="",COUNT(Assumptions!$B$3)&lt;&gt;1,Assumptions!$B$3&lt;0,Assumptions!$B$3&gt;=1),"",IFERROR(M47/(1-Assumptions!$B$3),""))</f>
        <v/>
      </c>
      <c r="O47" s="11">
        <f>IF(OR(N47="",L47=""),"",IFERROR(N47/L47,""))</f>
        <v/>
      </c>
      <c r="P47" s="12">
        <f>IF(OR(M47="",COUNT(J47)&lt;&gt;1,J47&lt;=0),"",IFERROR((J47-M47)/J47,""))</f>
        <v/>
      </c>
      <c r="Q47" s="12">
        <f>IF(OR(M47="",M47&lt;=0,COUNT(J47)&lt;&gt;1),"",IFERROR((J47-M47)/M47,""))</f>
        <v/>
      </c>
      <c r="R47" s="11">
        <f>IF(OR(A47="",COUNT(I47)&lt;&gt;1,COUNT(Assumptions!$B$4)&lt;&gt;1,Assumptions!$B$4&lt;0,Assumptions!$B$4&gt;=1),"",IFERROR(I47/(1-Assumptions!$B$4),""))</f>
        <v/>
      </c>
      <c r="S47" s="12">
        <f>IF(OR(COUNT(I47,K47)&lt;&gt;2,K47&lt;=0),"",IFERROR((K47-I47)/K47,""))</f>
        <v/>
      </c>
    </row>
    <row r="48" ht="30" customHeight="1">
      <c r="A48" s="3" t="n"/>
      <c r="B48" s="3" t="n"/>
      <c r="C48" s="4" t="n"/>
      <c r="D48" s="4" t="n"/>
      <c r="E48" s="4" t="n"/>
      <c r="F48" s="5" t="n"/>
      <c r="G48" s="6" t="n"/>
      <c r="H48" s="6" t="n"/>
      <c r="I48" s="6" t="n"/>
      <c r="J48" s="6" t="n"/>
      <c r="K48" s="6" t="n"/>
      <c r="L48" s="7">
        <f>IF(B48="Per user",IF(C48&gt;0,C48,""),IF(B48="Per device",IF(D48&gt;0,D48,""),IF(B48="Bundle",IF(E48&gt;0,E48,""),"")))</f>
        <v/>
      </c>
      <c r="M48" s="8">
        <f>IF(OR(A48="",COUNT(F48:H48)&lt;&gt;3,COUNT(Assumptions!$B$2)&lt;&gt;1),"",F48*Assumptions!$B$2+G48+H48)</f>
        <v/>
      </c>
      <c r="N48" s="8">
        <f>IF(OR(M48="",L48="",COUNT(Assumptions!$B$3)&lt;&gt;1,Assumptions!$B$3&lt;0,Assumptions!$B$3&gt;=1),"",IFERROR(M48/(1-Assumptions!$B$3),""))</f>
        <v/>
      </c>
      <c r="O48" s="8">
        <f>IF(OR(N48="",L48=""),"",IFERROR(N48/L48,""))</f>
        <v/>
      </c>
      <c r="P48" s="9">
        <f>IF(OR(M48="",COUNT(J48)&lt;&gt;1,J48&lt;=0),"",IFERROR((J48-M48)/J48,""))</f>
        <v/>
      </c>
      <c r="Q48" s="9">
        <f>IF(OR(M48="",M48&lt;=0,COUNT(J48)&lt;&gt;1),"",IFERROR((J48-M48)/M48,""))</f>
        <v/>
      </c>
      <c r="R48" s="8">
        <f>IF(OR(A48="",COUNT(I48)&lt;&gt;1,COUNT(Assumptions!$B$4)&lt;&gt;1,Assumptions!$B$4&lt;0,Assumptions!$B$4&gt;=1),"",IFERROR(I48/(1-Assumptions!$B$4),""))</f>
        <v/>
      </c>
      <c r="S48" s="9">
        <f>IF(OR(COUNT(I48,K48)&lt;&gt;2,K48&lt;=0),"",IFERROR((K48-I48)/K48,""))</f>
        <v/>
      </c>
    </row>
    <row r="49" ht="30" customHeight="1">
      <c r="A49" s="3" t="n"/>
      <c r="B49" s="3" t="n"/>
      <c r="C49" s="4" t="n"/>
      <c r="D49" s="4" t="n"/>
      <c r="E49" s="4" t="n"/>
      <c r="F49" s="5" t="n"/>
      <c r="G49" s="6" t="n"/>
      <c r="H49" s="6" t="n"/>
      <c r="I49" s="6" t="n"/>
      <c r="J49" s="6" t="n"/>
      <c r="K49" s="6" t="n"/>
      <c r="L49" s="10">
        <f>IF(B49="Per user",IF(C49&gt;0,C49,""),IF(B49="Per device",IF(D49&gt;0,D49,""),IF(B49="Bundle",IF(E49&gt;0,E49,""),"")))</f>
        <v/>
      </c>
      <c r="M49" s="11">
        <f>IF(OR(A49="",COUNT(F49:H49)&lt;&gt;3,COUNT(Assumptions!$B$2)&lt;&gt;1),"",F49*Assumptions!$B$2+G49+H49)</f>
        <v/>
      </c>
      <c r="N49" s="11">
        <f>IF(OR(M49="",L49="",COUNT(Assumptions!$B$3)&lt;&gt;1,Assumptions!$B$3&lt;0,Assumptions!$B$3&gt;=1),"",IFERROR(M49/(1-Assumptions!$B$3),""))</f>
        <v/>
      </c>
      <c r="O49" s="11">
        <f>IF(OR(N49="",L49=""),"",IFERROR(N49/L49,""))</f>
        <v/>
      </c>
      <c r="P49" s="12">
        <f>IF(OR(M49="",COUNT(J49)&lt;&gt;1,J49&lt;=0),"",IFERROR((J49-M49)/J49,""))</f>
        <v/>
      </c>
      <c r="Q49" s="12">
        <f>IF(OR(M49="",M49&lt;=0,COUNT(J49)&lt;&gt;1),"",IFERROR((J49-M49)/M49,""))</f>
        <v/>
      </c>
      <c r="R49" s="11">
        <f>IF(OR(A49="",COUNT(I49)&lt;&gt;1,COUNT(Assumptions!$B$4)&lt;&gt;1,Assumptions!$B$4&lt;0,Assumptions!$B$4&gt;=1),"",IFERROR(I49/(1-Assumptions!$B$4),""))</f>
        <v/>
      </c>
      <c r="S49" s="12">
        <f>IF(OR(COUNT(I49,K49)&lt;&gt;2,K49&lt;=0),"",IFERROR((K49-I49)/K49,""))</f>
        <v/>
      </c>
    </row>
    <row r="50" ht="30" customHeight="1">
      <c r="A50" s="3" t="n"/>
      <c r="B50" s="3" t="n"/>
      <c r="C50" s="4" t="n"/>
      <c r="D50" s="4" t="n"/>
      <c r="E50" s="4" t="n"/>
      <c r="F50" s="5" t="n"/>
      <c r="G50" s="6" t="n"/>
      <c r="H50" s="6" t="n"/>
      <c r="I50" s="6" t="n"/>
      <c r="J50" s="6" t="n"/>
      <c r="K50" s="6" t="n"/>
      <c r="L50" s="7">
        <f>IF(B50="Per user",IF(C50&gt;0,C50,""),IF(B50="Per device",IF(D50&gt;0,D50,""),IF(B50="Bundle",IF(E50&gt;0,E50,""),"")))</f>
        <v/>
      </c>
      <c r="M50" s="8">
        <f>IF(OR(A50="",COUNT(F50:H50)&lt;&gt;3,COUNT(Assumptions!$B$2)&lt;&gt;1),"",F50*Assumptions!$B$2+G50+H50)</f>
        <v/>
      </c>
      <c r="N50" s="8">
        <f>IF(OR(M50="",L50="",COUNT(Assumptions!$B$3)&lt;&gt;1,Assumptions!$B$3&lt;0,Assumptions!$B$3&gt;=1),"",IFERROR(M50/(1-Assumptions!$B$3),""))</f>
        <v/>
      </c>
      <c r="O50" s="8">
        <f>IF(OR(N50="",L50=""),"",IFERROR(N50/L50,""))</f>
        <v/>
      </c>
      <c r="P50" s="9">
        <f>IF(OR(M50="",COUNT(J50)&lt;&gt;1,J50&lt;=0),"",IFERROR((J50-M50)/J50,""))</f>
        <v/>
      </c>
      <c r="Q50" s="9">
        <f>IF(OR(M50="",M50&lt;=0,COUNT(J50)&lt;&gt;1),"",IFERROR((J50-M50)/M50,""))</f>
        <v/>
      </c>
      <c r="R50" s="8">
        <f>IF(OR(A50="",COUNT(I50)&lt;&gt;1,COUNT(Assumptions!$B$4)&lt;&gt;1,Assumptions!$B$4&lt;0,Assumptions!$B$4&gt;=1),"",IFERROR(I50/(1-Assumptions!$B$4),""))</f>
        <v/>
      </c>
      <c r="S50" s="9">
        <f>IF(OR(COUNT(I50,K50)&lt;&gt;2,K50&lt;=0),"",IFERROR((K50-I50)/K50,""))</f>
        <v/>
      </c>
    </row>
    <row r="51" ht="30" customHeight="1">
      <c r="A51" s="3" t="n"/>
      <c r="B51" s="3" t="n"/>
      <c r="C51" s="4" t="n"/>
      <c r="D51" s="4" t="n"/>
      <c r="E51" s="4" t="n"/>
      <c r="F51" s="5" t="n"/>
      <c r="G51" s="6" t="n"/>
      <c r="H51" s="6" t="n"/>
      <c r="I51" s="6" t="n"/>
      <c r="J51" s="6" t="n"/>
      <c r="K51" s="6" t="n"/>
      <c r="L51" s="10">
        <f>IF(B51="Per user",IF(C51&gt;0,C51,""),IF(B51="Per device",IF(D51&gt;0,D51,""),IF(B51="Bundle",IF(E51&gt;0,E51,""),"")))</f>
        <v/>
      </c>
      <c r="M51" s="11">
        <f>IF(OR(A51="",COUNT(F51:H51)&lt;&gt;3,COUNT(Assumptions!$B$2)&lt;&gt;1),"",F51*Assumptions!$B$2+G51+H51)</f>
        <v/>
      </c>
      <c r="N51" s="11">
        <f>IF(OR(M51="",L51="",COUNT(Assumptions!$B$3)&lt;&gt;1,Assumptions!$B$3&lt;0,Assumptions!$B$3&gt;=1),"",IFERROR(M51/(1-Assumptions!$B$3),""))</f>
        <v/>
      </c>
      <c r="O51" s="11">
        <f>IF(OR(N51="",L51=""),"",IFERROR(N51/L51,""))</f>
        <v/>
      </c>
      <c r="P51" s="12">
        <f>IF(OR(M51="",COUNT(J51)&lt;&gt;1,J51&lt;=0),"",IFERROR((J51-M51)/J51,""))</f>
        <v/>
      </c>
      <c r="Q51" s="12">
        <f>IF(OR(M51="",M51&lt;=0,COUNT(J51)&lt;&gt;1),"",IFERROR((J51-M51)/M51,""))</f>
        <v/>
      </c>
      <c r="R51" s="11">
        <f>IF(OR(A51="",COUNT(I51)&lt;&gt;1,COUNT(Assumptions!$B$4)&lt;&gt;1,Assumptions!$B$4&lt;0,Assumptions!$B$4&gt;=1),"",IFERROR(I51/(1-Assumptions!$B$4),""))</f>
        <v/>
      </c>
      <c r="S51" s="12">
        <f>IF(OR(COUNT(I51,K51)&lt;&gt;2,K51&lt;=0),"",IFERROR((K51-I51)/K51,""))</f>
        <v/>
      </c>
    </row>
    <row r="52" ht="30" customHeight="1">
      <c r="A52" s="3" t="n"/>
      <c r="B52" s="3" t="n"/>
      <c r="C52" s="4" t="n"/>
      <c r="D52" s="4" t="n"/>
      <c r="E52" s="4" t="n"/>
      <c r="F52" s="5" t="n"/>
      <c r="G52" s="6" t="n"/>
      <c r="H52" s="6" t="n"/>
      <c r="I52" s="6" t="n"/>
      <c r="J52" s="6" t="n"/>
      <c r="K52" s="6" t="n"/>
      <c r="L52" s="7">
        <f>IF(B52="Per user",IF(C52&gt;0,C52,""),IF(B52="Per device",IF(D52&gt;0,D52,""),IF(B52="Bundle",IF(E52&gt;0,E52,""),"")))</f>
        <v/>
      </c>
      <c r="M52" s="8">
        <f>IF(OR(A52="",COUNT(F52:H52)&lt;&gt;3,COUNT(Assumptions!$B$2)&lt;&gt;1),"",F52*Assumptions!$B$2+G52+H52)</f>
        <v/>
      </c>
      <c r="N52" s="8">
        <f>IF(OR(M52="",L52="",COUNT(Assumptions!$B$3)&lt;&gt;1,Assumptions!$B$3&lt;0,Assumptions!$B$3&gt;=1),"",IFERROR(M52/(1-Assumptions!$B$3),""))</f>
        <v/>
      </c>
      <c r="O52" s="8">
        <f>IF(OR(N52="",L52=""),"",IFERROR(N52/L52,""))</f>
        <v/>
      </c>
      <c r="P52" s="9">
        <f>IF(OR(M52="",COUNT(J52)&lt;&gt;1,J52&lt;=0),"",IFERROR((J52-M52)/J52,""))</f>
        <v/>
      </c>
      <c r="Q52" s="9">
        <f>IF(OR(M52="",M52&lt;=0,COUNT(J52)&lt;&gt;1),"",IFERROR((J52-M52)/M52,""))</f>
        <v/>
      </c>
      <c r="R52" s="8">
        <f>IF(OR(A52="",COUNT(I52)&lt;&gt;1,COUNT(Assumptions!$B$4)&lt;&gt;1,Assumptions!$B$4&lt;0,Assumptions!$B$4&gt;=1),"",IFERROR(I52/(1-Assumptions!$B$4),""))</f>
        <v/>
      </c>
      <c r="S52" s="9">
        <f>IF(OR(COUNT(I52,K52)&lt;&gt;2,K52&lt;=0),"",IFERROR((K52-I52)/K52,""))</f>
        <v/>
      </c>
    </row>
    <row r="53" ht="30" customHeight="1">
      <c r="A53" s="3" t="n"/>
      <c r="B53" s="3" t="n"/>
      <c r="C53" s="4" t="n"/>
      <c r="D53" s="4" t="n"/>
      <c r="E53" s="4" t="n"/>
      <c r="F53" s="5" t="n"/>
      <c r="G53" s="6" t="n"/>
      <c r="H53" s="6" t="n"/>
      <c r="I53" s="6" t="n"/>
      <c r="J53" s="6" t="n"/>
      <c r="K53" s="6" t="n"/>
      <c r="L53" s="10">
        <f>IF(B53="Per user",IF(C53&gt;0,C53,""),IF(B53="Per device",IF(D53&gt;0,D53,""),IF(B53="Bundle",IF(E53&gt;0,E53,""),"")))</f>
        <v/>
      </c>
      <c r="M53" s="11">
        <f>IF(OR(A53="",COUNT(F53:H53)&lt;&gt;3,COUNT(Assumptions!$B$2)&lt;&gt;1),"",F53*Assumptions!$B$2+G53+H53)</f>
        <v/>
      </c>
      <c r="N53" s="11">
        <f>IF(OR(M53="",L53="",COUNT(Assumptions!$B$3)&lt;&gt;1,Assumptions!$B$3&lt;0,Assumptions!$B$3&gt;=1),"",IFERROR(M53/(1-Assumptions!$B$3),""))</f>
        <v/>
      </c>
      <c r="O53" s="11">
        <f>IF(OR(N53="",L53=""),"",IFERROR(N53/L53,""))</f>
        <v/>
      </c>
      <c r="P53" s="12">
        <f>IF(OR(M53="",COUNT(J53)&lt;&gt;1,J53&lt;=0),"",IFERROR((J53-M53)/J53,""))</f>
        <v/>
      </c>
      <c r="Q53" s="12">
        <f>IF(OR(M53="",M53&lt;=0,COUNT(J53)&lt;&gt;1),"",IFERROR((J53-M53)/M53,""))</f>
        <v/>
      </c>
      <c r="R53" s="11">
        <f>IF(OR(A53="",COUNT(I53)&lt;&gt;1,COUNT(Assumptions!$B$4)&lt;&gt;1,Assumptions!$B$4&lt;0,Assumptions!$B$4&gt;=1),"",IFERROR(I53/(1-Assumptions!$B$4),""))</f>
        <v/>
      </c>
      <c r="S53" s="12">
        <f>IF(OR(COUNT(I53,K53)&lt;&gt;2,K53&lt;=0),"",IFERROR((K53-I53)/K53,""))</f>
        <v/>
      </c>
    </row>
    <row r="54" ht="30" customHeight="1">
      <c r="A54" s="3" t="n"/>
      <c r="B54" s="3" t="n"/>
      <c r="C54" s="4" t="n"/>
      <c r="D54" s="4" t="n"/>
      <c r="E54" s="4" t="n"/>
      <c r="F54" s="5" t="n"/>
      <c r="G54" s="6" t="n"/>
      <c r="H54" s="6" t="n"/>
      <c r="I54" s="6" t="n"/>
      <c r="J54" s="6" t="n"/>
      <c r="K54" s="6" t="n"/>
      <c r="L54" s="7">
        <f>IF(B54="Per user",IF(C54&gt;0,C54,""),IF(B54="Per device",IF(D54&gt;0,D54,""),IF(B54="Bundle",IF(E54&gt;0,E54,""),"")))</f>
        <v/>
      </c>
      <c r="M54" s="8">
        <f>IF(OR(A54="",COUNT(F54:H54)&lt;&gt;3,COUNT(Assumptions!$B$2)&lt;&gt;1),"",F54*Assumptions!$B$2+G54+H54)</f>
        <v/>
      </c>
      <c r="N54" s="8">
        <f>IF(OR(M54="",L54="",COUNT(Assumptions!$B$3)&lt;&gt;1,Assumptions!$B$3&lt;0,Assumptions!$B$3&gt;=1),"",IFERROR(M54/(1-Assumptions!$B$3),""))</f>
        <v/>
      </c>
      <c r="O54" s="8">
        <f>IF(OR(N54="",L54=""),"",IFERROR(N54/L54,""))</f>
        <v/>
      </c>
      <c r="P54" s="9">
        <f>IF(OR(M54="",COUNT(J54)&lt;&gt;1,J54&lt;=0),"",IFERROR((J54-M54)/J54,""))</f>
        <v/>
      </c>
      <c r="Q54" s="9">
        <f>IF(OR(M54="",M54&lt;=0,COUNT(J54)&lt;&gt;1),"",IFERROR((J54-M54)/M54,""))</f>
        <v/>
      </c>
      <c r="R54" s="8">
        <f>IF(OR(A54="",COUNT(I54)&lt;&gt;1,COUNT(Assumptions!$B$4)&lt;&gt;1,Assumptions!$B$4&lt;0,Assumptions!$B$4&gt;=1),"",IFERROR(I54/(1-Assumptions!$B$4),""))</f>
        <v/>
      </c>
      <c r="S54" s="9">
        <f>IF(OR(COUNT(I54,K54)&lt;&gt;2,K54&lt;=0),"",IFERROR((K54-I54)/K54,""))</f>
        <v/>
      </c>
    </row>
    <row r="55" ht="30" customHeight="1">
      <c r="A55" s="3" t="n"/>
      <c r="B55" s="3" t="n"/>
      <c r="C55" s="4" t="n"/>
      <c r="D55" s="4" t="n"/>
      <c r="E55" s="4" t="n"/>
      <c r="F55" s="5" t="n"/>
      <c r="G55" s="6" t="n"/>
      <c r="H55" s="6" t="n"/>
      <c r="I55" s="6" t="n"/>
      <c r="J55" s="6" t="n"/>
      <c r="K55" s="6" t="n"/>
      <c r="L55" s="10">
        <f>IF(B55="Per user",IF(C55&gt;0,C55,""),IF(B55="Per device",IF(D55&gt;0,D55,""),IF(B55="Bundle",IF(E55&gt;0,E55,""),"")))</f>
        <v/>
      </c>
      <c r="M55" s="11">
        <f>IF(OR(A55="",COUNT(F55:H55)&lt;&gt;3,COUNT(Assumptions!$B$2)&lt;&gt;1),"",F55*Assumptions!$B$2+G55+H55)</f>
        <v/>
      </c>
      <c r="N55" s="11">
        <f>IF(OR(M55="",L55="",COUNT(Assumptions!$B$3)&lt;&gt;1,Assumptions!$B$3&lt;0,Assumptions!$B$3&gt;=1),"",IFERROR(M55/(1-Assumptions!$B$3),""))</f>
        <v/>
      </c>
      <c r="O55" s="11">
        <f>IF(OR(N55="",L55=""),"",IFERROR(N55/L55,""))</f>
        <v/>
      </c>
      <c r="P55" s="12">
        <f>IF(OR(M55="",COUNT(J55)&lt;&gt;1,J55&lt;=0),"",IFERROR((J55-M55)/J55,""))</f>
        <v/>
      </c>
      <c r="Q55" s="12">
        <f>IF(OR(M55="",M55&lt;=0,COUNT(J55)&lt;&gt;1),"",IFERROR((J55-M55)/M55,""))</f>
        <v/>
      </c>
      <c r="R55" s="11">
        <f>IF(OR(A55="",COUNT(I55)&lt;&gt;1,COUNT(Assumptions!$B$4)&lt;&gt;1,Assumptions!$B$4&lt;0,Assumptions!$B$4&gt;=1),"",IFERROR(I55/(1-Assumptions!$B$4),""))</f>
        <v/>
      </c>
      <c r="S55" s="12">
        <f>IF(OR(COUNT(I55,K55)&lt;&gt;2,K55&lt;=0),"",IFERROR((K55-I55)/K55,""))</f>
        <v/>
      </c>
    </row>
    <row r="56" ht="30" customHeight="1">
      <c r="A56" s="3" t="n"/>
      <c r="B56" s="3" t="n"/>
      <c r="C56" s="4" t="n"/>
      <c r="D56" s="4" t="n"/>
      <c r="E56" s="4" t="n"/>
      <c r="F56" s="5" t="n"/>
      <c r="G56" s="6" t="n"/>
      <c r="H56" s="6" t="n"/>
      <c r="I56" s="6" t="n"/>
      <c r="J56" s="6" t="n"/>
      <c r="K56" s="6" t="n"/>
      <c r="L56" s="7">
        <f>IF(B56="Per user",IF(C56&gt;0,C56,""),IF(B56="Per device",IF(D56&gt;0,D56,""),IF(B56="Bundle",IF(E56&gt;0,E56,""),"")))</f>
        <v/>
      </c>
      <c r="M56" s="8">
        <f>IF(OR(A56="",COUNT(F56:H56)&lt;&gt;3,COUNT(Assumptions!$B$2)&lt;&gt;1),"",F56*Assumptions!$B$2+G56+H56)</f>
        <v/>
      </c>
      <c r="N56" s="8">
        <f>IF(OR(M56="",L56="",COUNT(Assumptions!$B$3)&lt;&gt;1,Assumptions!$B$3&lt;0,Assumptions!$B$3&gt;=1),"",IFERROR(M56/(1-Assumptions!$B$3),""))</f>
        <v/>
      </c>
      <c r="O56" s="8">
        <f>IF(OR(N56="",L56=""),"",IFERROR(N56/L56,""))</f>
        <v/>
      </c>
      <c r="P56" s="9">
        <f>IF(OR(M56="",COUNT(J56)&lt;&gt;1,J56&lt;=0),"",IFERROR((J56-M56)/J56,""))</f>
        <v/>
      </c>
      <c r="Q56" s="9">
        <f>IF(OR(M56="",M56&lt;=0,COUNT(J56)&lt;&gt;1),"",IFERROR((J56-M56)/M56,""))</f>
        <v/>
      </c>
      <c r="R56" s="8">
        <f>IF(OR(A56="",COUNT(I56)&lt;&gt;1,COUNT(Assumptions!$B$4)&lt;&gt;1,Assumptions!$B$4&lt;0,Assumptions!$B$4&gt;=1),"",IFERROR(I56/(1-Assumptions!$B$4),""))</f>
        <v/>
      </c>
      <c r="S56" s="9">
        <f>IF(OR(COUNT(I56,K56)&lt;&gt;2,K56&lt;=0),"",IFERROR((K56-I56)/K56,""))</f>
        <v/>
      </c>
    </row>
    <row r="57" ht="30" customHeight="1">
      <c r="A57" s="3" t="n"/>
      <c r="B57" s="3" t="n"/>
      <c r="C57" s="4" t="n"/>
      <c r="D57" s="4" t="n"/>
      <c r="E57" s="4" t="n"/>
      <c r="F57" s="5" t="n"/>
      <c r="G57" s="6" t="n"/>
      <c r="H57" s="6" t="n"/>
      <c r="I57" s="6" t="n"/>
      <c r="J57" s="6" t="n"/>
      <c r="K57" s="6" t="n"/>
      <c r="L57" s="10">
        <f>IF(B57="Per user",IF(C57&gt;0,C57,""),IF(B57="Per device",IF(D57&gt;0,D57,""),IF(B57="Bundle",IF(E57&gt;0,E57,""),"")))</f>
        <v/>
      </c>
      <c r="M57" s="11">
        <f>IF(OR(A57="",COUNT(F57:H57)&lt;&gt;3,COUNT(Assumptions!$B$2)&lt;&gt;1),"",F57*Assumptions!$B$2+G57+H57)</f>
        <v/>
      </c>
      <c r="N57" s="11">
        <f>IF(OR(M57="",L57="",COUNT(Assumptions!$B$3)&lt;&gt;1,Assumptions!$B$3&lt;0,Assumptions!$B$3&gt;=1),"",IFERROR(M57/(1-Assumptions!$B$3),""))</f>
        <v/>
      </c>
      <c r="O57" s="11">
        <f>IF(OR(N57="",L57=""),"",IFERROR(N57/L57,""))</f>
        <v/>
      </c>
      <c r="P57" s="12">
        <f>IF(OR(M57="",COUNT(J57)&lt;&gt;1,J57&lt;=0),"",IFERROR((J57-M57)/J57,""))</f>
        <v/>
      </c>
      <c r="Q57" s="12">
        <f>IF(OR(M57="",M57&lt;=0,COUNT(J57)&lt;&gt;1),"",IFERROR((J57-M57)/M57,""))</f>
        <v/>
      </c>
      <c r="R57" s="11">
        <f>IF(OR(A57="",COUNT(I57)&lt;&gt;1,COUNT(Assumptions!$B$4)&lt;&gt;1,Assumptions!$B$4&lt;0,Assumptions!$B$4&gt;=1),"",IFERROR(I57/(1-Assumptions!$B$4),""))</f>
        <v/>
      </c>
      <c r="S57" s="12">
        <f>IF(OR(COUNT(I57,K57)&lt;&gt;2,K57&lt;=0),"",IFERROR((K57-I57)/K57,""))</f>
        <v/>
      </c>
    </row>
    <row r="58" ht="30" customHeight="1">
      <c r="A58" s="3" t="n"/>
      <c r="B58" s="3" t="n"/>
      <c r="C58" s="4" t="n"/>
      <c r="D58" s="4" t="n"/>
      <c r="E58" s="4" t="n"/>
      <c r="F58" s="5" t="n"/>
      <c r="G58" s="6" t="n"/>
      <c r="H58" s="6" t="n"/>
      <c r="I58" s="6" t="n"/>
      <c r="J58" s="6" t="n"/>
      <c r="K58" s="6" t="n"/>
      <c r="L58" s="7">
        <f>IF(B58="Per user",IF(C58&gt;0,C58,""),IF(B58="Per device",IF(D58&gt;0,D58,""),IF(B58="Bundle",IF(E58&gt;0,E58,""),"")))</f>
        <v/>
      </c>
      <c r="M58" s="8">
        <f>IF(OR(A58="",COUNT(F58:H58)&lt;&gt;3,COUNT(Assumptions!$B$2)&lt;&gt;1),"",F58*Assumptions!$B$2+G58+H58)</f>
        <v/>
      </c>
      <c r="N58" s="8">
        <f>IF(OR(M58="",L58="",COUNT(Assumptions!$B$3)&lt;&gt;1,Assumptions!$B$3&lt;0,Assumptions!$B$3&gt;=1),"",IFERROR(M58/(1-Assumptions!$B$3),""))</f>
        <v/>
      </c>
      <c r="O58" s="8">
        <f>IF(OR(N58="",L58=""),"",IFERROR(N58/L58,""))</f>
        <v/>
      </c>
      <c r="P58" s="9">
        <f>IF(OR(M58="",COUNT(J58)&lt;&gt;1,J58&lt;=0),"",IFERROR((J58-M58)/J58,""))</f>
        <v/>
      </c>
      <c r="Q58" s="9">
        <f>IF(OR(M58="",M58&lt;=0,COUNT(J58)&lt;&gt;1),"",IFERROR((J58-M58)/M58,""))</f>
        <v/>
      </c>
      <c r="R58" s="8">
        <f>IF(OR(A58="",COUNT(I58)&lt;&gt;1,COUNT(Assumptions!$B$4)&lt;&gt;1,Assumptions!$B$4&lt;0,Assumptions!$B$4&gt;=1),"",IFERROR(I58/(1-Assumptions!$B$4),""))</f>
        <v/>
      </c>
      <c r="S58" s="9">
        <f>IF(OR(COUNT(I58,K58)&lt;&gt;2,K58&lt;=0),"",IFERROR((K58-I58)/K58,""))</f>
        <v/>
      </c>
    </row>
    <row r="59" ht="30" customHeight="1">
      <c r="A59" s="3" t="n"/>
      <c r="B59" s="3" t="n"/>
      <c r="C59" s="4" t="n"/>
      <c r="D59" s="4" t="n"/>
      <c r="E59" s="4" t="n"/>
      <c r="F59" s="5" t="n"/>
      <c r="G59" s="6" t="n"/>
      <c r="H59" s="6" t="n"/>
      <c r="I59" s="6" t="n"/>
      <c r="J59" s="6" t="n"/>
      <c r="K59" s="6" t="n"/>
      <c r="L59" s="10">
        <f>IF(B59="Per user",IF(C59&gt;0,C59,""),IF(B59="Per device",IF(D59&gt;0,D59,""),IF(B59="Bundle",IF(E59&gt;0,E59,""),"")))</f>
        <v/>
      </c>
      <c r="M59" s="11">
        <f>IF(OR(A59="",COUNT(F59:H59)&lt;&gt;3,COUNT(Assumptions!$B$2)&lt;&gt;1),"",F59*Assumptions!$B$2+G59+H59)</f>
        <v/>
      </c>
      <c r="N59" s="11">
        <f>IF(OR(M59="",L59="",COUNT(Assumptions!$B$3)&lt;&gt;1,Assumptions!$B$3&lt;0,Assumptions!$B$3&gt;=1),"",IFERROR(M59/(1-Assumptions!$B$3),""))</f>
        <v/>
      </c>
      <c r="O59" s="11">
        <f>IF(OR(N59="",L59=""),"",IFERROR(N59/L59,""))</f>
        <v/>
      </c>
      <c r="P59" s="12">
        <f>IF(OR(M59="",COUNT(J59)&lt;&gt;1,J59&lt;=0),"",IFERROR((J59-M59)/J59,""))</f>
        <v/>
      </c>
      <c r="Q59" s="12">
        <f>IF(OR(M59="",M59&lt;=0,COUNT(J59)&lt;&gt;1),"",IFERROR((J59-M59)/M59,""))</f>
        <v/>
      </c>
      <c r="R59" s="11">
        <f>IF(OR(A59="",COUNT(I59)&lt;&gt;1,COUNT(Assumptions!$B$4)&lt;&gt;1,Assumptions!$B$4&lt;0,Assumptions!$B$4&gt;=1),"",IFERROR(I59/(1-Assumptions!$B$4),""))</f>
        <v/>
      </c>
      <c r="S59" s="12">
        <f>IF(OR(COUNT(I59,K59)&lt;&gt;2,K59&lt;=0),"",IFERROR((K59-I59)/K59,""))</f>
        <v/>
      </c>
    </row>
    <row r="60" ht="30" customHeight="1">
      <c r="A60" s="3" t="n"/>
      <c r="B60" s="3" t="n"/>
      <c r="C60" s="4" t="n"/>
      <c r="D60" s="4" t="n"/>
      <c r="E60" s="4" t="n"/>
      <c r="F60" s="5" t="n"/>
      <c r="G60" s="6" t="n"/>
      <c r="H60" s="6" t="n"/>
      <c r="I60" s="6" t="n"/>
      <c r="J60" s="6" t="n"/>
      <c r="K60" s="6" t="n"/>
      <c r="L60" s="7">
        <f>IF(B60="Per user",IF(C60&gt;0,C60,""),IF(B60="Per device",IF(D60&gt;0,D60,""),IF(B60="Bundle",IF(E60&gt;0,E60,""),"")))</f>
        <v/>
      </c>
      <c r="M60" s="8">
        <f>IF(OR(A60="",COUNT(F60:H60)&lt;&gt;3,COUNT(Assumptions!$B$2)&lt;&gt;1),"",F60*Assumptions!$B$2+G60+H60)</f>
        <v/>
      </c>
      <c r="N60" s="8">
        <f>IF(OR(M60="",L60="",COUNT(Assumptions!$B$3)&lt;&gt;1,Assumptions!$B$3&lt;0,Assumptions!$B$3&gt;=1),"",IFERROR(M60/(1-Assumptions!$B$3),""))</f>
        <v/>
      </c>
      <c r="O60" s="8">
        <f>IF(OR(N60="",L60=""),"",IFERROR(N60/L60,""))</f>
        <v/>
      </c>
      <c r="P60" s="9">
        <f>IF(OR(M60="",COUNT(J60)&lt;&gt;1,J60&lt;=0),"",IFERROR((J60-M60)/J60,""))</f>
        <v/>
      </c>
      <c r="Q60" s="9">
        <f>IF(OR(M60="",M60&lt;=0,COUNT(J60)&lt;&gt;1),"",IFERROR((J60-M60)/M60,""))</f>
        <v/>
      </c>
      <c r="R60" s="8">
        <f>IF(OR(A60="",COUNT(I60)&lt;&gt;1,COUNT(Assumptions!$B$4)&lt;&gt;1,Assumptions!$B$4&lt;0,Assumptions!$B$4&gt;=1),"",IFERROR(I60/(1-Assumptions!$B$4),""))</f>
        <v/>
      </c>
      <c r="S60" s="9">
        <f>IF(OR(COUNT(I60,K60)&lt;&gt;2,K60&lt;=0),"",IFERROR((K60-I60)/K60,""))</f>
        <v/>
      </c>
    </row>
    <row r="61" ht="30" customHeight="1">
      <c r="A61" s="3" t="n"/>
      <c r="B61" s="3" t="n"/>
      <c r="C61" s="4" t="n"/>
      <c r="D61" s="4" t="n"/>
      <c r="E61" s="4" t="n"/>
      <c r="F61" s="5" t="n"/>
      <c r="G61" s="6" t="n"/>
      <c r="H61" s="6" t="n"/>
      <c r="I61" s="6" t="n"/>
      <c r="J61" s="6" t="n"/>
      <c r="K61" s="6" t="n"/>
      <c r="L61" s="10">
        <f>IF(B61="Per user",IF(C61&gt;0,C61,""),IF(B61="Per device",IF(D61&gt;0,D61,""),IF(B61="Bundle",IF(E61&gt;0,E61,""),"")))</f>
        <v/>
      </c>
      <c r="M61" s="11">
        <f>IF(OR(A61="",COUNT(F61:H61)&lt;&gt;3,COUNT(Assumptions!$B$2)&lt;&gt;1),"",F61*Assumptions!$B$2+G61+H61)</f>
        <v/>
      </c>
      <c r="N61" s="11">
        <f>IF(OR(M61="",L61="",COUNT(Assumptions!$B$3)&lt;&gt;1,Assumptions!$B$3&lt;0,Assumptions!$B$3&gt;=1),"",IFERROR(M61/(1-Assumptions!$B$3),""))</f>
        <v/>
      </c>
      <c r="O61" s="11">
        <f>IF(OR(N61="",L61=""),"",IFERROR(N61/L61,""))</f>
        <v/>
      </c>
      <c r="P61" s="12">
        <f>IF(OR(M61="",COUNT(J61)&lt;&gt;1,J61&lt;=0),"",IFERROR((J61-M61)/J61,""))</f>
        <v/>
      </c>
      <c r="Q61" s="12">
        <f>IF(OR(M61="",M61&lt;=0,COUNT(J61)&lt;&gt;1),"",IFERROR((J61-M61)/M61,""))</f>
        <v/>
      </c>
      <c r="R61" s="11">
        <f>IF(OR(A61="",COUNT(I61)&lt;&gt;1,COUNT(Assumptions!$B$4)&lt;&gt;1,Assumptions!$B$4&lt;0,Assumptions!$B$4&gt;=1),"",IFERROR(I61/(1-Assumptions!$B$4),""))</f>
        <v/>
      </c>
      <c r="S61" s="12">
        <f>IF(OR(COUNT(I61,K61)&lt;&gt;2,K61&lt;=0),"",IFERROR((K61-I61)/K61,""))</f>
        <v/>
      </c>
    </row>
    <row r="62" ht="30" customHeight="1">
      <c r="A62" s="3" t="n"/>
      <c r="B62" s="3" t="n"/>
      <c r="C62" s="4" t="n"/>
      <c r="D62" s="4" t="n"/>
      <c r="E62" s="4" t="n"/>
      <c r="F62" s="5" t="n"/>
      <c r="G62" s="6" t="n"/>
      <c r="H62" s="6" t="n"/>
      <c r="I62" s="6" t="n"/>
      <c r="J62" s="6" t="n"/>
      <c r="K62" s="6" t="n"/>
      <c r="L62" s="7">
        <f>IF(B62="Per user",IF(C62&gt;0,C62,""),IF(B62="Per device",IF(D62&gt;0,D62,""),IF(B62="Bundle",IF(E62&gt;0,E62,""),"")))</f>
        <v/>
      </c>
      <c r="M62" s="8">
        <f>IF(OR(A62="",COUNT(F62:H62)&lt;&gt;3,COUNT(Assumptions!$B$2)&lt;&gt;1),"",F62*Assumptions!$B$2+G62+H62)</f>
        <v/>
      </c>
      <c r="N62" s="8">
        <f>IF(OR(M62="",L62="",COUNT(Assumptions!$B$3)&lt;&gt;1,Assumptions!$B$3&lt;0,Assumptions!$B$3&gt;=1),"",IFERROR(M62/(1-Assumptions!$B$3),""))</f>
        <v/>
      </c>
      <c r="O62" s="8">
        <f>IF(OR(N62="",L62=""),"",IFERROR(N62/L62,""))</f>
        <v/>
      </c>
      <c r="P62" s="9">
        <f>IF(OR(M62="",COUNT(J62)&lt;&gt;1,J62&lt;=0),"",IFERROR((J62-M62)/J62,""))</f>
        <v/>
      </c>
      <c r="Q62" s="9">
        <f>IF(OR(M62="",M62&lt;=0,COUNT(J62)&lt;&gt;1),"",IFERROR((J62-M62)/M62,""))</f>
        <v/>
      </c>
      <c r="R62" s="8">
        <f>IF(OR(A62="",COUNT(I62)&lt;&gt;1,COUNT(Assumptions!$B$4)&lt;&gt;1,Assumptions!$B$4&lt;0,Assumptions!$B$4&gt;=1),"",IFERROR(I62/(1-Assumptions!$B$4),""))</f>
        <v/>
      </c>
      <c r="S62" s="9">
        <f>IF(OR(COUNT(I62,K62)&lt;&gt;2,K62&lt;=0),"",IFERROR((K62-I62)/K62,""))</f>
        <v/>
      </c>
    </row>
    <row r="63" ht="30" customHeight="1">
      <c r="A63" s="3" t="n"/>
      <c r="B63" s="3" t="n"/>
      <c r="C63" s="4" t="n"/>
      <c r="D63" s="4" t="n"/>
      <c r="E63" s="4" t="n"/>
      <c r="F63" s="5" t="n"/>
      <c r="G63" s="6" t="n"/>
      <c r="H63" s="6" t="n"/>
      <c r="I63" s="6" t="n"/>
      <c r="J63" s="6" t="n"/>
      <c r="K63" s="6" t="n"/>
      <c r="L63" s="10">
        <f>IF(B63="Per user",IF(C63&gt;0,C63,""),IF(B63="Per device",IF(D63&gt;0,D63,""),IF(B63="Bundle",IF(E63&gt;0,E63,""),"")))</f>
        <v/>
      </c>
      <c r="M63" s="11">
        <f>IF(OR(A63="",COUNT(F63:H63)&lt;&gt;3,COUNT(Assumptions!$B$2)&lt;&gt;1),"",F63*Assumptions!$B$2+G63+H63)</f>
        <v/>
      </c>
      <c r="N63" s="11">
        <f>IF(OR(M63="",L63="",COUNT(Assumptions!$B$3)&lt;&gt;1,Assumptions!$B$3&lt;0,Assumptions!$B$3&gt;=1),"",IFERROR(M63/(1-Assumptions!$B$3),""))</f>
        <v/>
      </c>
      <c r="O63" s="11">
        <f>IF(OR(N63="",L63=""),"",IFERROR(N63/L63,""))</f>
        <v/>
      </c>
      <c r="P63" s="12">
        <f>IF(OR(M63="",COUNT(J63)&lt;&gt;1,J63&lt;=0),"",IFERROR((J63-M63)/J63,""))</f>
        <v/>
      </c>
      <c r="Q63" s="12">
        <f>IF(OR(M63="",M63&lt;=0,COUNT(J63)&lt;&gt;1),"",IFERROR((J63-M63)/M63,""))</f>
        <v/>
      </c>
      <c r="R63" s="11">
        <f>IF(OR(A63="",COUNT(I63)&lt;&gt;1,COUNT(Assumptions!$B$4)&lt;&gt;1,Assumptions!$B$4&lt;0,Assumptions!$B$4&gt;=1),"",IFERROR(I63/(1-Assumptions!$B$4),""))</f>
        <v/>
      </c>
      <c r="S63" s="12">
        <f>IF(OR(COUNT(I63,K63)&lt;&gt;2,K63&lt;=0),"",IFERROR((K63-I63)/K63,""))</f>
        <v/>
      </c>
    </row>
    <row r="64" ht="30" customHeight="1">
      <c r="A64" s="3" t="n"/>
      <c r="B64" s="3" t="n"/>
      <c r="C64" s="4" t="n"/>
      <c r="D64" s="4" t="n"/>
      <c r="E64" s="4" t="n"/>
      <c r="F64" s="5" t="n"/>
      <c r="G64" s="6" t="n"/>
      <c r="H64" s="6" t="n"/>
      <c r="I64" s="6" t="n"/>
      <c r="J64" s="6" t="n"/>
      <c r="K64" s="6" t="n"/>
      <c r="L64" s="7">
        <f>IF(B64="Per user",IF(C64&gt;0,C64,""),IF(B64="Per device",IF(D64&gt;0,D64,""),IF(B64="Bundle",IF(E64&gt;0,E64,""),"")))</f>
        <v/>
      </c>
      <c r="M64" s="8">
        <f>IF(OR(A64="",COUNT(F64:H64)&lt;&gt;3,COUNT(Assumptions!$B$2)&lt;&gt;1),"",F64*Assumptions!$B$2+G64+H64)</f>
        <v/>
      </c>
      <c r="N64" s="8">
        <f>IF(OR(M64="",L64="",COUNT(Assumptions!$B$3)&lt;&gt;1,Assumptions!$B$3&lt;0,Assumptions!$B$3&gt;=1),"",IFERROR(M64/(1-Assumptions!$B$3),""))</f>
        <v/>
      </c>
      <c r="O64" s="8">
        <f>IF(OR(N64="",L64=""),"",IFERROR(N64/L64,""))</f>
        <v/>
      </c>
      <c r="P64" s="9">
        <f>IF(OR(M64="",COUNT(J64)&lt;&gt;1,J64&lt;=0),"",IFERROR((J64-M64)/J64,""))</f>
        <v/>
      </c>
      <c r="Q64" s="9">
        <f>IF(OR(M64="",M64&lt;=0,COUNT(J64)&lt;&gt;1),"",IFERROR((J64-M64)/M64,""))</f>
        <v/>
      </c>
      <c r="R64" s="8">
        <f>IF(OR(A64="",COUNT(I64)&lt;&gt;1,COUNT(Assumptions!$B$4)&lt;&gt;1,Assumptions!$B$4&lt;0,Assumptions!$B$4&gt;=1),"",IFERROR(I64/(1-Assumptions!$B$4),""))</f>
        <v/>
      </c>
      <c r="S64" s="9">
        <f>IF(OR(COUNT(I64,K64)&lt;&gt;2,K64&lt;=0),"",IFERROR((K64-I64)/K64,""))</f>
        <v/>
      </c>
    </row>
    <row r="65" ht="30" customHeight="1">
      <c r="A65" s="3" t="n"/>
      <c r="B65" s="3" t="n"/>
      <c r="C65" s="4" t="n"/>
      <c r="D65" s="4" t="n"/>
      <c r="E65" s="4" t="n"/>
      <c r="F65" s="5" t="n"/>
      <c r="G65" s="6" t="n"/>
      <c r="H65" s="6" t="n"/>
      <c r="I65" s="6" t="n"/>
      <c r="J65" s="6" t="n"/>
      <c r="K65" s="6" t="n"/>
      <c r="L65" s="10">
        <f>IF(B65="Per user",IF(C65&gt;0,C65,""),IF(B65="Per device",IF(D65&gt;0,D65,""),IF(B65="Bundle",IF(E65&gt;0,E65,""),"")))</f>
        <v/>
      </c>
      <c r="M65" s="11">
        <f>IF(OR(A65="",COUNT(F65:H65)&lt;&gt;3,COUNT(Assumptions!$B$2)&lt;&gt;1),"",F65*Assumptions!$B$2+G65+H65)</f>
        <v/>
      </c>
      <c r="N65" s="11">
        <f>IF(OR(M65="",L65="",COUNT(Assumptions!$B$3)&lt;&gt;1,Assumptions!$B$3&lt;0,Assumptions!$B$3&gt;=1),"",IFERROR(M65/(1-Assumptions!$B$3),""))</f>
        <v/>
      </c>
      <c r="O65" s="11">
        <f>IF(OR(N65="",L65=""),"",IFERROR(N65/L65,""))</f>
        <v/>
      </c>
      <c r="P65" s="12">
        <f>IF(OR(M65="",COUNT(J65)&lt;&gt;1,J65&lt;=0),"",IFERROR((J65-M65)/J65,""))</f>
        <v/>
      </c>
      <c r="Q65" s="12">
        <f>IF(OR(M65="",M65&lt;=0,COUNT(J65)&lt;&gt;1),"",IFERROR((J65-M65)/M65,""))</f>
        <v/>
      </c>
      <c r="R65" s="11">
        <f>IF(OR(A65="",COUNT(I65)&lt;&gt;1,COUNT(Assumptions!$B$4)&lt;&gt;1,Assumptions!$B$4&lt;0,Assumptions!$B$4&gt;=1),"",IFERROR(I65/(1-Assumptions!$B$4),""))</f>
        <v/>
      </c>
      <c r="S65" s="12">
        <f>IF(OR(COUNT(I65,K65)&lt;&gt;2,K65&lt;=0),"",IFERROR((K65-I65)/K65,""))</f>
        <v/>
      </c>
    </row>
    <row r="66" ht="30" customHeight="1">
      <c r="A66" s="3" t="n"/>
      <c r="B66" s="3" t="n"/>
      <c r="C66" s="4" t="n"/>
      <c r="D66" s="4" t="n"/>
      <c r="E66" s="4" t="n"/>
      <c r="F66" s="5" t="n"/>
      <c r="G66" s="6" t="n"/>
      <c r="H66" s="6" t="n"/>
      <c r="I66" s="6" t="n"/>
      <c r="J66" s="6" t="n"/>
      <c r="K66" s="6" t="n"/>
      <c r="L66" s="7">
        <f>IF(B66="Per user",IF(C66&gt;0,C66,""),IF(B66="Per device",IF(D66&gt;0,D66,""),IF(B66="Bundle",IF(E66&gt;0,E66,""),"")))</f>
        <v/>
      </c>
      <c r="M66" s="8">
        <f>IF(OR(A66="",COUNT(F66:H66)&lt;&gt;3,COUNT(Assumptions!$B$2)&lt;&gt;1),"",F66*Assumptions!$B$2+G66+H66)</f>
        <v/>
      </c>
      <c r="N66" s="8">
        <f>IF(OR(M66="",L66="",COUNT(Assumptions!$B$3)&lt;&gt;1,Assumptions!$B$3&lt;0,Assumptions!$B$3&gt;=1),"",IFERROR(M66/(1-Assumptions!$B$3),""))</f>
        <v/>
      </c>
      <c r="O66" s="8">
        <f>IF(OR(N66="",L66=""),"",IFERROR(N66/L66,""))</f>
        <v/>
      </c>
      <c r="P66" s="9">
        <f>IF(OR(M66="",COUNT(J66)&lt;&gt;1,J66&lt;=0),"",IFERROR((J66-M66)/J66,""))</f>
        <v/>
      </c>
      <c r="Q66" s="9">
        <f>IF(OR(M66="",M66&lt;=0,COUNT(J66)&lt;&gt;1),"",IFERROR((J66-M66)/M66,""))</f>
        <v/>
      </c>
      <c r="R66" s="8">
        <f>IF(OR(A66="",COUNT(I66)&lt;&gt;1,COUNT(Assumptions!$B$4)&lt;&gt;1,Assumptions!$B$4&lt;0,Assumptions!$B$4&gt;=1),"",IFERROR(I66/(1-Assumptions!$B$4),""))</f>
        <v/>
      </c>
      <c r="S66" s="9">
        <f>IF(OR(COUNT(I66,K66)&lt;&gt;2,K66&lt;=0),"",IFERROR((K66-I66)/K66,""))</f>
        <v/>
      </c>
    </row>
    <row r="67" ht="30" customHeight="1">
      <c r="A67" s="3" t="n"/>
      <c r="B67" s="3" t="n"/>
      <c r="C67" s="4" t="n"/>
      <c r="D67" s="4" t="n"/>
      <c r="E67" s="4" t="n"/>
      <c r="F67" s="5" t="n"/>
      <c r="G67" s="6" t="n"/>
      <c r="H67" s="6" t="n"/>
      <c r="I67" s="6" t="n"/>
      <c r="J67" s="6" t="n"/>
      <c r="K67" s="6" t="n"/>
      <c r="L67" s="10">
        <f>IF(B67="Per user",IF(C67&gt;0,C67,""),IF(B67="Per device",IF(D67&gt;0,D67,""),IF(B67="Bundle",IF(E67&gt;0,E67,""),"")))</f>
        <v/>
      </c>
      <c r="M67" s="11">
        <f>IF(OR(A67="",COUNT(F67:H67)&lt;&gt;3,COUNT(Assumptions!$B$2)&lt;&gt;1),"",F67*Assumptions!$B$2+G67+H67)</f>
        <v/>
      </c>
      <c r="N67" s="11">
        <f>IF(OR(M67="",L67="",COUNT(Assumptions!$B$3)&lt;&gt;1,Assumptions!$B$3&lt;0,Assumptions!$B$3&gt;=1),"",IFERROR(M67/(1-Assumptions!$B$3),""))</f>
        <v/>
      </c>
      <c r="O67" s="11">
        <f>IF(OR(N67="",L67=""),"",IFERROR(N67/L67,""))</f>
        <v/>
      </c>
      <c r="P67" s="12">
        <f>IF(OR(M67="",COUNT(J67)&lt;&gt;1,J67&lt;=0),"",IFERROR((J67-M67)/J67,""))</f>
        <v/>
      </c>
      <c r="Q67" s="12">
        <f>IF(OR(M67="",M67&lt;=0,COUNT(J67)&lt;&gt;1),"",IFERROR((J67-M67)/M67,""))</f>
        <v/>
      </c>
      <c r="R67" s="11">
        <f>IF(OR(A67="",COUNT(I67)&lt;&gt;1,COUNT(Assumptions!$B$4)&lt;&gt;1,Assumptions!$B$4&lt;0,Assumptions!$B$4&gt;=1),"",IFERROR(I67/(1-Assumptions!$B$4),""))</f>
        <v/>
      </c>
      <c r="S67" s="12">
        <f>IF(OR(COUNT(I67,K67)&lt;&gt;2,K67&lt;=0),"",IFERROR((K67-I67)/K67,""))</f>
        <v/>
      </c>
    </row>
    <row r="68" ht="30" customHeight="1">
      <c r="A68" s="3" t="n"/>
      <c r="B68" s="3" t="n"/>
      <c r="C68" s="4" t="n"/>
      <c r="D68" s="4" t="n"/>
      <c r="E68" s="4" t="n"/>
      <c r="F68" s="5" t="n"/>
      <c r="G68" s="6" t="n"/>
      <c r="H68" s="6" t="n"/>
      <c r="I68" s="6" t="n"/>
      <c r="J68" s="6" t="n"/>
      <c r="K68" s="6" t="n"/>
      <c r="L68" s="7">
        <f>IF(B68="Per user",IF(C68&gt;0,C68,""),IF(B68="Per device",IF(D68&gt;0,D68,""),IF(B68="Bundle",IF(E68&gt;0,E68,""),"")))</f>
        <v/>
      </c>
      <c r="M68" s="8">
        <f>IF(OR(A68="",COUNT(F68:H68)&lt;&gt;3,COUNT(Assumptions!$B$2)&lt;&gt;1),"",F68*Assumptions!$B$2+G68+H68)</f>
        <v/>
      </c>
      <c r="N68" s="8">
        <f>IF(OR(M68="",L68="",COUNT(Assumptions!$B$3)&lt;&gt;1,Assumptions!$B$3&lt;0,Assumptions!$B$3&gt;=1),"",IFERROR(M68/(1-Assumptions!$B$3),""))</f>
        <v/>
      </c>
      <c r="O68" s="8">
        <f>IF(OR(N68="",L68=""),"",IFERROR(N68/L68,""))</f>
        <v/>
      </c>
      <c r="P68" s="9">
        <f>IF(OR(M68="",COUNT(J68)&lt;&gt;1,J68&lt;=0),"",IFERROR((J68-M68)/J68,""))</f>
        <v/>
      </c>
      <c r="Q68" s="9">
        <f>IF(OR(M68="",M68&lt;=0,COUNT(J68)&lt;&gt;1),"",IFERROR((J68-M68)/M68,""))</f>
        <v/>
      </c>
      <c r="R68" s="8">
        <f>IF(OR(A68="",COUNT(I68)&lt;&gt;1,COUNT(Assumptions!$B$4)&lt;&gt;1,Assumptions!$B$4&lt;0,Assumptions!$B$4&gt;=1),"",IFERROR(I68/(1-Assumptions!$B$4),""))</f>
        <v/>
      </c>
      <c r="S68" s="9">
        <f>IF(OR(COUNT(I68,K68)&lt;&gt;2,K68&lt;=0),"",IFERROR((K68-I68)/K68,""))</f>
        <v/>
      </c>
    </row>
    <row r="69" ht="30" customHeight="1">
      <c r="A69" s="3" t="n"/>
      <c r="B69" s="3" t="n"/>
      <c r="C69" s="4" t="n"/>
      <c r="D69" s="4" t="n"/>
      <c r="E69" s="4" t="n"/>
      <c r="F69" s="5" t="n"/>
      <c r="G69" s="6" t="n"/>
      <c r="H69" s="6" t="n"/>
      <c r="I69" s="6" t="n"/>
      <c r="J69" s="6" t="n"/>
      <c r="K69" s="6" t="n"/>
      <c r="L69" s="10">
        <f>IF(B69="Per user",IF(C69&gt;0,C69,""),IF(B69="Per device",IF(D69&gt;0,D69,""),IF(B69="Bundle",IF(E69&gt;0,E69,""),"")))</f>
        <v/>
      </c>
      <c r="M69" s="11">
        <f>IF(OR(A69="",COUNT(F69:H69)&lt;&gt;3,COUNT(Assumptions!$B$2)&lt;&gt;1),"",F69*Assumptions!$B$2+G69+H69)</f>
        <v/>
      </c>
      <c r="N69" s="11">
        <f>IF(OR(M69="",L69="",COUNT(Assumptions!$B$3)&lt;&gt;1,Assumptions!$B$3&lt;0,Assumptions!$B$3&gt;=1),"",IFERROR(M69/(1-Assumptions!$B$3),""))</f>
        <v/>
      </c>
      <c r="O69" s="11">
        <f>IF(OR(N69="",L69=""),"",IFERROR(N69/L69,""))</f>
        <v/>
      </c>
      <c r="P69" s="12">
        <f>IF(OR(M69="",COUNT(J69)&lt;&gt;1,J69&lt;=0),"",IFERROR((J69-M69)/J69,""))</f>
        <v/>
      </c>
      <c r="Q69" s="12">
        <f>IF(OR(M69="",M69&lt;=0,COUNT(J69)&lt;&gt;1),"",IFERROR((J69-M69)/M69,""))</f>
        <v/>
      </c>
      <c r="R69" s="11">
        <f>IF(OR(A69="",COUNT(I69)&lt;&gt;1,COUNT(Assumptions!$B$4)&lt;&gt;1,Assumptions!$B$4&lt;0,Assumptions!$B$4&gt;=1),"",IFERROR(I69/(1-Assumptions!$B$4),""))</f>
        <v/>
      </c>
      <c r="S69" s="12">
        <f>IF(OR(COUNT(I69,K69)&lt;&gt;2,K69&lt;=0),"",IFERROR((K69-I69)/K69,""))</f>
        <v/>
      </c>
    </row>
    <row r="70" ht="30" customHeight="1">
      <c r="A70" s="3" t="n"/>
      <c r="B70" s="3" t="n"/>
      <c r="C70" s="4" t="n"/>
      <c r="D70" s="4" t="n"/>
      <c r="E70" s="4" t="n"/>
      <c r="F70" s="5" t="n"/>
      <c r="G70" s="6" t="n"/>
      <c r="H70" s="6" t="n"/>
      <c r="I70" s="6" t="n"/>
      <c r="J70" s="6" t="n"/>
      <c r="K70" s="6" t="n"/>
      <c r="L70" s="7">
        <f>IF(B70="Per user",IF(C70&gt;0,C70,""),IF(B70="Per device",IF(D70&gt;0,D70,""),IF(B70="Bundle",IF(E70&gt;0,E70,""),"")))</f>
        <v/>
      </c>
      <c r="M70" s="8">
        <f>IF(OR(A70="",COUNT(F70:H70)&lt;&gt;3,COUNT(Assumptions!$B$2)&lt;&gt;1),"",F70*Assumptions!$B$2+G70+H70)</f>
        <v/>
      </c>
      <c r="N70" s="8">
        <f>IF(OR(M70="",L70="",COUNT(Assumptions!$B$3)&lt;&gt;1,Assumptions!$B$3&lt;0,Assumptions!$B$3&gt;=1),"",IFERROR(M70/(1-Assumptions!$B$3),""))</f>
        <v/>
      </c>
      <c r="O70" s="8">
        <f>IF(OR(N70="",L70=""),"",IFERROR(N70/L70,""))</f>
        <v/>
      </c>
      <c r="P70" s="9">
        <f>IF(OR(M70="",COUNT(J70)&lt;&gt;1,J70&lt;=0),"",IFERROR((J70-M70)/J70,""))</f>
        <v/>
      </c>
      <c r="Q70" s="9">
        <f>IF(OR(M70="",M70&lt;=0,COUNT(J70)&lt;&gt;1),"",IFERROR((J70-M70)/M70,""))</f>
        <v/>
      </c>
      <c r="R70" s="8">
        <f>IF(OR(A70="",COUNT(I70)&lt;&gt;1,COUNT(Assumptions!$B$4)&lt;&gt;1,Assumptions!$B$4&lt;0,Assumptions!$B$4&gt;=1),"",IFERROR(I70/(1-Assumptions!$B$4),""))</f>
        <v/>
      </c>
      <c r="S70" s="9">
        <f>IF(OR(COUNT(I70,K70)&lt;&gt;2,K70&lt;=0),"",IFERROR((K70-I70)/K70,""))</f>
        <v/>
      </c>
    </row>
    <row r="71" ht="30" customHeight="1">
      <c r="A71" s="3" t="n"/>
      <c r="B71" s="3" t="n"/>
      <c r="C71" s="4" t="n"/>
      <c r="D71" s="4" t="n"/>
      <c r="E71" s="4" t="n"/>
      <c r="F71" s="5" t="n"/>
      <c r="G71" s="6" t="n"/>
      <c r="H71" s="6" t="n"/>
      <c r="I71" s="6" t="n"/>
      <c r="J71" s="6" t="n"/>
      <c r="K71" s="6" t="n"/>
      <c r="L71" s="10">
        <f>IF(B71="Per user",IF(C71&gt;0,C71,""),IF(B71="Per device",IF(D71&gt;0,D71,""),IF(B71="Bundle",IF(E71&gt;0,E71,""),"")))</f>
        <v/>
      </c>
      <c r="M71" s="11">
        <f>IF(OR(A71="",COUNT(F71:H71)&lt;&gt;3,COUNT(Assumptions!$B$2)&lt;&gt;1),"",F71*Assumptions!$B$2+G71+H71)</f>
        <v/>
      </c>
      <c r="N71" s="11">
        <f>IF(OR(M71="",L71="",COUNT(Assumptions!$B$3)&lt;&gt;1,Assumptions!$B$3&lt;0,Assumptions!$B$3&gt;=1),"",IFERROR(M71/(1-Assumptions!$B$3),""))</f>
        <v/>
      </c>
      <c r="O71" s="11">
        <f>IF(OR(N71="",L71=""),"",IFERROR(N71/L71,""))</f>
        <v/>
      </c>
      <c r="P71" s="12">
        <f>IF(OR(M71="",COUNT(J71)&lt;&gt;1,J71&lt;=0),"",IFERROR((J71-M71)/J71,""))</f>
        <v/>
      </c>
      <c r="Q71" s="12">
        <f>IF(OR(M71="",M71&lt;=0,COUNT(J71)&lt;&gt;1),"",IFERROR((J71-M71)/M71,""))</f>
        <v/>
      </c>
      <c r="R71" s="11">
        <f>IF(OR(A71="",COUNT(I71)&lt;&gt;1,COUNT(Assumptions!$B$4)&lt;&gt;1,Assumptions!$B$4&lt;0,Assumptions!$B$4&gt;=1),"",IFERROR(I71/(1-Assumptions!$B$4),""))</f>
        <v/>
      </c>
      <c r="S71" s="12">
        <f>IF(OR(COUNT(I71,K71)&lt;&gt;2,K71&lt;=0),"",IFERROR((K71-I71)/K71,""))</f>
        <v/>
      </c>
    </row>
    <row r="72" ht="30" customHeight="1">
      <c r="A72" s="3" t="n"/>
      <c r="B72" s="3" t="n"/>
      <c r="C72" s="4" t="n"/>
      <c r="D72" s="4" t="n"/>
      <c r="E72" s="4" t="n"/>
      <c r="F72" s="5" t="n"/>
      <c r="G72" s="6" t="n"/>
      <c r="H72" s="6" t="n"/>
      <c r="I72" s="6" t="n"/>
      <c r="J72" s="6" t="n"/>
      <c r="K72" s="6" t="n"/>
      <c r="L72" s="7">
        <f>IF(B72="Per user",IF(C72&gt;0,C72,""),IF(B72="Per device",IF(D72&gt;0,D72,""),IF(B72="Bundle",IF(E72&gt;0,E72,""),"")))</f>
        <v/>
      </c>
      <c r="M72" s="8">
        <f>IF(OR(A72="",COUNT(F72:H72)&lt;&gt;3,COUNT(Assumptions!$B$2)&lt;&gt;1),"",F72*Assumptions!$B$2+G72+H72)</f>
        <v/>
      </c>
      <c r="N72" s="8">
        <f>IF(OR(M72="",L72="",COUNT(Assumptions!$B$3)&lt;&gt;1,Assumptions!$B$3&lt;0,Assumptions!$B$3&gt;=1),"",IFERROR(M72/(1-Assumptions!$B$3),""))</f>
        <v/>
      </c>
      <c r="O72" s="8">
        <f>IF(OR(N72="",L72=""),"",IFERROR(N72/L72,""))</f>
        <v/>
      </c>
      <c r="P72" s="9">
        <f>IF(OR(M72="",COUNT(J72)&lt;&gt;1,J72&lt;=0),"",IFERROR((J72-M72)/J72,""))</f>
        <v/>
      </c>
      <c r="Q72" s="9">
        <f>IF(OR(M72="",M72&lt;=0,COUNT(J72)&lt;&gt;1),"",IFERROR((J72-M72)/M72,""))</f>
        <v/>
      </c>
      <c r="R72" s="8">
        <f>IF(OR(A72="",COUNT(I72)&lt;&gt;1,COUNT(Assumptions!$B$4)&lt;&gt;1,Assumptions!$B$4&lt;0,Assumptions!$B$4&gt;=1),"",IFERROR(I72/(1-Assumptions!$B$4),""))</f>
        <v/>
      </c>
      <c r="S72" s="9">
        <f>IF(OR(COUNT(I72,K72)&lt;&gt;2,K72&lt;=0),"",IFERROR((K72-I72)/K72,""))</f>
        <v/>
      </c>
    </row>
    <row r="73" ht="30" customHeight="1">
      <c r="A73" s="3" t="n"/>
      <c r="B73" s="3" t="n"/>
      <c r="C73" s="4" t="n"/>
      <c r="D73" s="4" t="n"/>
      <c r="E73" s="4" t="n"/>
      <c r="F73" s="5" t="n"/>
      <c r="G73" s="6" t="n"/>
      <c r="H73" s="6" t="n"/>
      <c r="I73" s="6" t="n"/>
      <c r="J73" s="6" t="n"/>
      <c r="K73" s="6" t="n"/>
      <c r="L73" s="10">
        <f>IF(B73="Per user",IF(C73&gt;0,C73,""),IF(B73="Per device",IF(D73&gt;0,D73,""),IF(B73="Bundle",IF(E73&gt;0,E73,""),"")))</f>
        <v/>
      </c>
      <c r="M73" s="11">
        <f>IF(OR(A73="",COUNT(F73:H73)&lt;&gt;3,COUNT(Assumptions!$B$2)&lt;&gt;1),"",F73*Assumptions!$B$2+G73+H73)</f>
        <v/>
      </c>
      <c r="N73" s="11">
        <f>IF(OR(M73="",L73="",COUNT(Assumptions!$B$3)&lt;&gt;1,Assumptions!$B$3&lt;0,Assumptions!$B$3&gt;=1),"",IFERROR(M73/(1-Assumptions!$B$3),""))</f>
        <v/>
      </c>
      <c r="O73" s="11">
        <f>IF(OR(N73="",L73=""),"",IFERROR(N73/L73,""))</f>
        <v/>
      </c>
      <c r="P73" s="12">
        <f>IF(OR(M73="",COUNT(J73)&lt;&gt;1,J73&lt;=0),"",IFERROR((J73-M73)/J73,""))</f>
        <v/>
      </c>
      <c r="Q73" s="12">
        <f>IF(OR(M73="",M73&lt;=0,COUNT(J73)&lt;&gt;1),"",IFERROR((J73-M73)/M73,""))</f>
        <v/>
      </c>
      <c r="R73" s="11">
        <f>IF(OR(A73="",COUNT(I73)&lt;&gt;1,COUNT(Assumptions!$B$4)&lt;&gt;1,Assumptions!$B$4&lt;0,Assumptions!$B$4&gt;=1),"",IFERROR(I73/(1-Assumptions!$B$4),""))</f>
        <v/>
      </c>
      <c r="S73" s="12">
        <f>IF(OR(COUNT(I73,K73)&lt;&gt;2,K73&lt;=0),"",IFERROR((K73-I73)/K73,""))</f>
        <v/>
      </c>
    </row>
    <row r="74" ht="30" customHeight="1">
      <c r="A74" s="3" t="n"/>
      <c r="B74" s="3" t="n"/>
      <c r="C74" s="4" t="n"/>
      <c r="D74" s="4" t="n"/>
      <c r="E74" s="4" t="n"/>
      <c r="F74" s="5" t="n"/>
      <c r="G74" s="6" t="n"/>
      <c r="H74" s="6" t="n"/>
      <c r="I74" s="6" t="n"/>
      <c r="J74" s="6" t="n"/>
      <c r="K74" s="6" t="n"/>
      <c r="L74" s="7">
        <f>IF(B74="Per user",IF(C74&gt;0,C74,""),IF(B74="Per device",IF(D74&gt;0,D74,""),IF(B74="Bundle",IF(E74&gt;0,E74,""),"")))</f>
        <v/>
      </c>
      <c r="M74" s="8">
        <f>IF(OR(A74="",COUNT(F74:H74)&lt;&gt;3,COUNT(Assumptions!$B$2)&lt;&gt;1),"",F74*Assumptions!$B$2+G74+H74)</f>
        <v/>
      </c>
      <c r="N74" s="8">
        <f>IF(OR(M74="",L74="",COUNT(Assumptions!$B$3)&lt;&gt;1,Assumptions!$B$3&lt;0,Assumptions!$B$3&gt;=1),"",IFERROR(M74/(1-Assumptions!$B$3),""))</f>
        <v/>
      </c>
      <c r="O74" s="8">
        <f>IF(OR(N74="",L74=""),"",IFERROR(N74/L74,""))</f>
        <v/>
      </c>
      <c r="P74" s="9">
        <f>IF(OR(M74="",COUNT(J74)&lt;&gt;1,J74&lt;=0),"",IFERROR((J74-M74)/J74,""))</f>
        <v/>
      </c>
      <c r="Q74" s="9">
        <f>IF(OR(M74="",M74&lt;=0,COUNT(J74)&lt;&gt;1),"",IFERROR((J74-M74)/M74,""))</f>
        <v/>
      </c>
      <c r="R74" s="8">
        <f>IF(OR(A74="",COUNT(I74)&lt;&gt;1,COUNT(Assumptions!$B$4)&lt;&gt;1,Assumptions!$B$4&lt;0,Assumptions!$B$4&gt;=1),"",IFERROR(I74/(1-Assumptions!$B$4),""))</f>
        <v/>
      </c>
      <c r="S74" s="9">
        <f>IF(OR(COUNT(I74,K74)&lt;&gt;2,K74&lt;=0),"",IFERROR((K74-I74)/K74,""))</f>
        <v/>
      </c>
    </row>
    <row r="75" ht="30" customHeight="1">
      <c r="A75" s="3" t="n"/>
      <c r="B75" s="3" t="n"/>
      <c r="C75" s="4" t="n"/>
      <c r="D75" s="4" t="n"/>
      <c r="E75" s="4" t="n"/>
      <c r="F75" s="5" t="n"/>
      <c r="G75" s="6" t="n"/>
      <c r="H75" s="6" t="n"/>
      <c r="I75" s="6" t="n"/>
      <c r="J75" s="6" t="n"/>
      <c r="K75" s="6" t="n"/>
      <c r="L75" s="10">
        <f>IF(B75="Per user",IF(C75&gt;0,C75,""),IF(B75="Per device",IF(D75&gt;0,D75,""),IF(B75="Bundle",IF(E75&gt;0,E75,""),"")))</f>
        <v/>
      </c>
      <c r="M75" s="11">
        <f>IF(OR(A75="",COUNT(F75:H75)&lt;&gt;3,COUNT(Assumptions!$B$2)&lt;&gt;1),"",F75*Assumptions!$B$2+G75+H75)</f>
        <v/>
      </c>
      <c r="N75" s="11">
        <f>IF(OR(M75="",L75="",COUNT(Assumptions!$B$3)&lt;&gt;1,Assumptions!$B$3&lt;0,Assumptions!$B$3&gt;=1),"",IFERROR(M75/(1-Assumptions!$B$3),""))</f>
        <v/>
      </c>
      <c r="O75" s="11">
        <f>IF(OR(N75="",L75=""),"",IFERROR(N75/L75,""))</f>
        <v/>
      </c>
      <c r="P75" s="12">
        <f>IF(OR(M75="",COUNT(J75)&lt;&gt;1,J75&lt;=0),"",IFERROR((J75-M75)/J75,""))</f>
        <v/>
      </c>
      <c r="Q75" s="12">
        <f>IF(OR(M75="",M75&lt;=0,COUNT(J75)&lt;&gt;1),"",IFERROR((J75-M75)/M75,""))</f>
        <v/>
      </c>
      <c r="R75" s="11">
        <f>IF(OR(A75="",COUNT(I75)&lt;&gt;1,COUNT(Assumptions!$B$4)&lt;&gt;1,Assumptions!$B$4&lt;0,Assumptions!$B$4&gt;=1),"",IFERROR(I75/(1-Assumptions!$B$4),""))</f>
        <v/>
      </c>
      <c r="S75" s="12">
        <f>IF(OR(COUNT(I75,K75)&lt;&gt;2,K75&lt;=0),"",IFERROR((K75-I75)/K75,""))</f>
        <v/>
      </c>
    </row>
    <row r="76" ht="30" customHeight="1">
      <c r="A76" s="3" t="n"/>
      <c r="B76" s="3" t="n"/>
      <c r="C76" s="4" t="n"/>
      <c r="D76" s="4" t="n"/>
      <c r="E76" s="4" t="n"/>
      <c r="F76" s="5" t="n"/>
      <c r="G76" s="6" t="n"/>
      <c r="H76" s="6" t="n"/>
      <c r="I76" s="6" t="n"/>
      <c r="J76" s="6" t="n"/>
      <c r="K76" s="6" t="n"/>
      <c r="L76" s="7">
        <f>IF(B76="Per user",IF(C76&gt;0,C76,""),IF(B76="Per device",IF(D76&gt;0,D76,""),IF(B76="Bundle",IF(E76&gt;0,E76,""),"")))</f>
        <v/>
      </c>
      <c r="M76" s="8">
        <f>IF(OR(A76="",COUNT(F76:H76)&lt;&gt;3,COUNT(Assumptions!$B$2)&lt;&gt;1),"",F76*Assumptions!$B$2+G76+H76)</f>
        <v/>
      </c>
      <c r="N76" s="8">
        <f>IF(OR(M76="",L76="",COUNT(Assumptions!$B$3)&lt;&gt;1,Assumptions!$B$3&lt;0,Assumptions!$B$3&gt;=1),"",IFERROR(M76/(1-Assumptions!$B$3),""))</f>
        <v/>
      </c>
      <c r="O76" s="8">
        <f>IF(OR(N76="",L76=""),"",IFERROR(N76/L76,""))</f>
        <v/>
      </c>
      <c r="P76" s="9">
        <f>IF(OR(M76="",COUNT(J76)&lt;&gt;1,J76&lt;=0),"",IFERROR((J76-M76)/J76,""))</f>
        <v/>
      </c>
      <c r="Q76" s="9">
        <f>IF(OR(M76="",M76&lt;=0,COUNT(J76)&lt;&gt;1),"",IFERROR((J76-M76)/M76,""))</f>
        <v/>
      </c>
      <c r="R76" s="8">
        <f>IF(OR(A76="",COUNT(I76)&lt;&gt;1,COUNT(Assumptions!$B$4)&lt;&gt;1,Assumptions!$B$4&lt;0,Assumptions!$B$4&gt;=1),"",IFERROR(I76/(1-Assumptions!$B$4),""))</f>
        <v/>
      </c>
      <c r="S76" s="9">
        <f>IF(OR(COUNT(I76,K76)&lt;&gt;2,K76&lt;=0),"",IFERROR((K76-I76)/K76,""))</f>
        <v/>
      </c>
    </row>
    <row r="77" ht="30" customHeight="1">
      <c r="A77" s="3" t="n"/>
      <c r="B77" s="3" t="n"/>
      <c r="C77" s="4" t="n"/>
      <c r="D77" s="4" t="n"/>
      <c r="E77" s="4" t="n"/>
      <c r="F77" s="5" t="n"/>
      <c r="G77" s="6" t="n"/>
      <c r="H77" s="6" t="n"/>
      <c r="I77" s="6" t="n"/>
      <c r="J77" s="6" t="n"/>
      <c r="K77" s="6" t="n"/>
      <c r="L77" s="10">
        <f>IF(B77="Per user",IF(C77&gt;0,C77,""),IF(B77="Per device",IF(D77&gt;0,D77,""),IF(B77="Bundle",IF(E77&gt;0,E77,""),"")))</f>
        <v/>
      </c>
      <c r="M77" s="11">
        <f>IF(OR(A77="",COUNT(F77:H77)&lt;&gt;3,COUNT(Assumptions!$B$2)&lt;&gt;1),"",F77*Assumptions!$B$2+G77+H77)</f>
        <v/>
      </c>
      <c r="N77" s="11">
        <f>IF(OR(M77="",L77="",COUNT(Assumptions!$B$3)&lt;&gt;1,Assumptions!$B$3&lt;0,Assumptions!$B$3&gt;=1),"",IFERROR(M77/(1-Assumptions!$B$3),""))</f>
        <v/>
      </c>
      <c r="O77" s="11">
        <f>IF(OR(N77="",L77=""),"",IFERROR(N77/L77,""))</f>
        <v/>
      </c>
      <c r="P77" s="12">
        <f>IF(OR(M77="",COUNT(J77)&lt;&gt;1,J77&lt;=0),"",IFERROR((J77-M77)/J77,""))</f>
        <v/>
      </c>
      <c r="Q77" s="12">
        <f>IF(OR(M77="",M77&lt;=0,COUNT(J77)&lt;&gt;1),"",IFERROR((J77-M77)/M77,""))</f>
        <v/>
      </c>
      <c r="R77" s="11">
        <f>IF(OR(A77="",COUNT(I77)&lt;&gt;1,COUNT(Assumptions!$B$4)&lt;&gt;1,Assumptions!$B$4&lt;0,Assumptions!$B$4&gt;=1),"",IFERROR(I77/(1-Assumptions!$B$4),""))</f>
        <v/>
      </c>
      <c r="S77" s="12">
        <f>IF(OR(COUNT(I77,K77)&lt;&gt;2,K77&lt;=0),"",IFERROR((K77-I77)/K77,""))</f>
        <v/>
      </c>
    </row>
    <row r="78" ht="30" customHeight="1">
      <c r="A78" s="3" t="n"/>
      <c r="B78" s="3" t="n"/>
      <c r="C78" s="4" t="n"/>
      <c r="D78" s="4" t="n"/>
      <c r="E78" s="4" t="n"/>
      <c r="F78" s="5" t="n"/>
      <c r="G78" s="6" t="n"/>
      <c r="H78" s="6" t="n"/>
      <c r="I78" s="6" t="n"/>
      <c r="J78" s="6" t="n"/>
      <c r="K78" s="6" t="n"/>
      <c r="L78" s="7">
        <f>IF(B78="Per user",IF(C78&gt;0,C78,""),IF(B78="Per device",IF(D78&gt;0,D78,""),IF(B78="Bundle",IF(E78&gt;0,E78,""),"")))</f>
        <v/>
      </c>
      <c r="M78" s="8">
        <f>IF(OR(A78="",COUNT(F78:H78)&lt;&gt;3,COUNT(Assumptions!$B$2)&lt;&gt;1),"",F78*Assumptions!$B$2+G78+H78)</f>
        <v/>
      </c>
      <c r="N78" s="8">
        <f>IF(OR(M78="",L78="",COUNT(Assumptions!$B$3)&lt;&gt;1,Assumptions!$B$3&lt;0,Assumptions!$B$3&gt;=1),"",IFERROR(M78/(1-Assumptions!$B$3),""))</f>
        <v/>
      </c>
      <c r="O78" s="8">
        <f>IF(OR(N78="",L78=""),"",IFERROR(N78/L78,""))</f>
        <v/>
      </c>
      <c r="P78" s="9">
        <f>IF(OR(M78="",COUNT(J78)&lt;&gt;1,J78&lt;=0),"",IFERROR((J78-M78)/J78,""))</f>
        <v/>
      </c>
      <c r="Q78" s="9">
        <f>IF(OR(M78="",M78&lt;=0,COUNT(J78)&lt;&gt;1),"",IFERROR((J78-M78)/M78,""))</f>
        <v/>
      </c>
      <c r="R78" s="8">
        <f>IF(OR(A78="",COUNT(I78)&lt;&gt;1,COUNT(Assumptions!$B$4)&lt;&gt;1,Assumptions!$B$4&lt;0,Assumptions!$B$4&gt;=1),"",IFERROR(I78/(1-Assumptions!$B$4),""))</f>
        <v/>
      </c>
      <c r="S78" s="9">
        <f>IF(OR(COUNT(I78,K78)&lt;&gt;2,K78&lt;=0),"",IFERROR((K78-I78)/K78,""))</f>
        <v/>
      </c>
    </row>
    <row r="79" ht="30" customHeight="1">
      <c r="A79" s="3" t="n"/>
      <c r="B79" s="3" t="n"/>
      <c r="C79" s="4" t="n"/>
      <c r="D79" s="4" t="n"/>
      <c r="E79" s="4" t="n"/>
      <c r="F79" s="5" t="n"/>
      <c r="G79" s="6" t="n"/>
      <c r="H79" s="6" t="n"/>
      <c r="I79" s="6" t="n"/>
      <c r="J79" s="6" t="n"/>
      <c r="K79" s="6" t="n"/>
      <c r="L79" s="10">
        <f>IF(B79="Per user",IF(C79&gt;0,C79,""),IF(B79="Per device",IF(D79&gt;0,D79,""),IF(B79="Bundle",IF(E79&gt;0,E79,""),"")))</f>
        <v/>
      </c>
      <c r="M79" s="11">
        <f>IF(OR(A79="",COUNT(F79:H79)&lt;&gt;3,COUNT(Assumptions!$B$2)&lt;&gt;1),"",F79*Assumptions!$B$2+G79+H79)</f>
        <v/>
      </c>
      <c r="N79" s="11">
        <f>IF(OR(M79="",L79="",COUNT(Assumptions!$B$3)&lt;&gt;1,Assumptions!$B$3&lt;0,Assumptions!$B$3&gt;=1),"",IFERROR(M79/(1-Assumptions!$B$3),""))</f>
        <v/>
      </c>
      <c r="O79" s="11">
        <f>IF(OR(N79="",L79=""),"",IFERROR(N79/L79,""))</f>
        <v/>
      </c>
      <c r="P79" s="12">
        <f>IF(OR(M79="",COUNT(J79)&lt;&gt;1,J79&lt;=0),"",IFERROR((J79-M79)/J79,""))</f>
        <v/>
      </c>
      <c r="Q79" s="12">
        <f>IF(OR(M79="",M79&lt;=0,COUNT(J79)&lt;&gt;1),"",IFERROR((J79-M79)/M79,""))</f>
        <v/>
      </c>
      <c r="R79" s="11">
        <f>IF(OR(A79="",COUNT(I79)&lt;&gt;1,COUNT(Assumptions!$B$4)&lt;&gt;1,Assumptions!$B$4&lt;0,Assumptions!$B$4&gt;=1),"",IFERROR(I79/(1-Assumptions!$B$4),""))</f>
        <v/>
      </c>
      <c r="S79" s="12">
        <f>IF(OR(COUNT(I79,K79)&lt;&gt;2,K79&lt;=0),"",IFERROR((K79-I79)/K79,""))</f>
        <v/>
      </c>
    </row>
    <row r="80" ht="30" customHeight="1">
      <c r="A80" s="3" t="n"/>
      <c r="B80" s="3" t="n"/>
      <c r="C80" s="4" t="n"/>
      <c r="D80" s="4" t="n"/>
      <c r="E80" s="4" t="n"/>
      <c r="F80" s="5" t="n"/>
      <c r="G80" s="6" t="n"/>
      <c r="H80" s="6" t="n"/>
      <c r="I80" s="6" t="n"/>
      <c r="J80" s="6" t="n"/>
      <c r="K80" s="6" t="n"/>
      <c r="L80" s="7">
        <f>IF(B80="Per user",IF(C80&gt;0,C80,""),IF(B80="Per device",IF(D80&gt;0,D80,""),IF(B80="Bundle",IF(E80&gt;0,E80,""),"")))</f>
        <v/>
      </c>
      <c r="M80" s="8">
        <f>IF(OR(A80="",COUNT(F80:H80)&lt;&gt;3,COUNT(Assumptions!$B$2)&lt;&gt;1),"",F80*Assumptions!$B$2+G80+H80)</f>
        <v/>
      </c>
      <c r="N80" s="8">
        <f>IF(OR(M80="",L80="",COUNT(Assumptions!$B$3)&lt;&gt;1,Assumptions!$B$3&lt;0,Assumptions!$B$3&gt;=1),"",IFERROR(M80/(1-Assumptions!$B$3),""))</f>
        <v/>
      </c>
      <c r="O80" s="8">
        <f>IF(OR(N80="",L80=""),"",IFERROR(N80/L80,""))</f>
        <v/>
      </c>
      <c r="P80" s="9">
        <f>IF(OR(M80="",COUNT(J80)&lt;&gt;1,J80&lt;=0),"",IFERROR((J80-M80)/J80,""))</f>
        <v/>
      </c>
      <c r="Q80" s="9">
        <f>IF(OR(M80="",M80&lt;=0,COUNT(J80)&lt;&gt;1),"",IFERROR((J80-M80)/M80,""))</f>
        <v/>
      </c>
      <c r="R80" s="8">
        <f>IF(OR(A80="",COUNT(I80)&lt;&gt;1,COUNT(Assumptions!$B$4)&lt;&gt;1,Assumptions!$B$4&lt;0,Assumptions!$B$4&gt;=1),"",IFERROR(I80/(1-Assumptions!$B$4),""))</f>
        <v/>
      </c>
      <c r="S80" s="9">
        <f>IF(OR(COUNT(I80,K80)&lt;&gt;2,K80&lt;=0),"",IFERROR((K80-I80)/K80,""))</f>
        <v/>
      </c>
    </row>
    <row r="81" ht="30" customHeight="1">
      <c r="A81" s="3" t="n"/>
      <c r="B81" s="3" t="n"/>
      <c r="C81" s="4" t="n"/>
      <c r="D81" s="4" t="n"/>
      <c r="E81" s="4" t="n"/>
      <c r="F81" s="5" t="n"/>
      <c r="G81" s="6" t="n"/>
      <c r="H81" s="6" t="n"/>
      <c r="I81" s="6" t="n"/>
      <c r="J81" s="6" t="n"/>
      <c r="K81" s="6" t="n"/>
      <c r="L81" s="10">
        <f>IF(B81="Per user",IF(C81&gt;0,C81,""),IF(B81="Per device",IF(D81&gt;0,D81,""),IF(B81="Bundle",IF(E81&gt;0,E81,""),"")))</f>
        <v/>
      </c>
      <c r="M81" s="11">
        <f>IF(OR(A81="",COUNT(F81:H81)&lt;&gt;3,COUNT(Assumptions!$B$2)&lt;&gt;1),"",F81*Assumptions!$B$2+G81+H81)</f>
        <v/>
      </c>
      <c r="N81" s="11">
        <f>IF(OR(M81="",L81="",COUNT(Assumptions!$B$3)&lt;&gt;1,Assumptions!$B$3&lt;0,Assumptions!$B$3&gt;=1),"",IFERROR(M81/(1-Assumptions!$B$3),""))</f>
        <v/>
      </c>
      <c r="O81" s="11">
        <f>IF(OR(N81="",L81=""),"",IFERROR(N81/L81,""))</f>
        <v/>
      </c>
      <c r="P81" s="12">
        <f>IF(OR(M81="",COUNT(J81)&lt;&gt;1,J81&lt;=0),"",IFERROR((J81-M81)/J81,""))</f>
        <v/>
      </c>
      <c r="Q81" s="12">
        <f>IF(OR(M81="",M81&lt;=0,COUNT(J81)&lt;&gt;1),"",IFERROR((J81-M81)/M81,""))</f>
        <v/>
      </c>
      <c r="R81" s="11">
        <f>IF(OR(A81="",COUNT(I81)&lt;&gt;1,COUNT(Assumptions!$B$4)&lt;&gt;1,Assumptions!$B$4&lt;0,Assumptions!$B$4&gt;=1),"",IFERROR(I81/(1-Assumptions!$B$4),""))</f>
        <v/>
      </c>
      <c r="S81" s="12">
        <f>IF(OR(COUNT(I81,K81)&lt;&gt;2,K81&lt;=0),"",IFERROR((K81-I81)/K81,""))</f>
        <v/>
      </c>
    </row>
    <row r="82" ht="30" customHeight="1">
      <c r="A82" s="3" t="n"/>
      <c r="B82" s="3" t="n"/>
      <c r="C82" s="4" t="n"/>
      <c r="D82" s="4" t="n"/>
      <c r="E82" s="4" t="n"/>
      <c r="F82" s="5" t="n"/>
      <c r="G82" s="6" t="n"/>
      <c r="H82" s="6" t="n"/>
      <c r="I82" s="6" t="n"/>
      <c r="J82" s="6" t="n"/>
      <c r="K82" s="6" t="n"/>
      <c r="L82" s="7">
        <f>IF(B82="Per user",IF(C82&gt;0,C82,""),IF(B82="Per device",IF(D82&gt;0,D82,""),IF(B82="Bundle",IF(E82&gt;0,E82,""),"")))</f>
        <v/>
      </c>
      <c r="M82" s="8">
        <f>IF(OR(A82="",COUNT(F82:H82)&lt;&gt;3,COUNT(Assumptions!$B$2)&lt;&gt;1),"",F82*Assumptions!$B$2+G82+H82)</f>
        <v/>
      </c>
      <c r="N82" s="8">
        <f>IF(OR(M82="",L82="",COUNT(Assumptions!$B$3)&lt;&gt;1,Assumptions!$B$3&lt;0,Assumptions!$B$3&gt;=1),"",IFERROR(M82/(1-Assumptions!$B$3),""))</f>
        <v/>
      </c>
      <c r="O82" s="8">
        <f>IF(OR(N82="",L82=""),"",IFERROR(N82/L82,""))</f>
        <v/>
      </c>
      <c r="P82" s="9">
        <f>IF(OR(M82="",COUNT(J82)&lt;&gt;1,J82&lt;=0),"",IFERROR((J82-M82)/J82,""))</f>
        <v/>
      </c>
      <c r="Q82" s="9">
        <f>IF(OR(M82="",M82&lt;=0,COUNT(J82)&lt;&gt;1),"",IFERROR((J82-M82)/M82,""))</f>
        <v/>
      </c>
      <c r="R82" s="8">
        <f>IF(OR(A82="",COUNT(I82)&lt;&gt;1,COUNT(Assumptions!$B$4)&lt;&gt;1,Assumptions!$B$4&lt;0,Assumptions!$B$4&gt;=1),"",IFERROR(I82/(1-Assumptions!$B$4),""))</f>
        <v/>
      </c>
      <c r="S82" s="9">
        <f>IF(OR(COUNT(I82,K82)&lt;&gt;2,K82&lt;=0),"",IFERROR((K82-I82)/K82,""))</f>
        <v/>
      </c>
    </row>
    <row r="83" ht="30" customHeight="1">
      <c r="A83" s="3" t="n"/>
      <c r="B83" s="3" t="n"/>
      <c r="C83" s="4" t="n"/>
      <c r="D83" s="4" t="n"/>
      <c r="E83" s="4" t="n"/>
      <c r="F83" s="5" t="n"/>
      <c r="G83" s="6" t="n"/>
      <c r="H83" s="6" t="n"/>
      <c r="I83" s="6" t="n"/>
      <c r="J83" s="6" t="n"/>
      <c r="K83" s="6" t="n"/>
      <c r="L83" s="10">
        <f>IF(B83="Per user",IF(C83&gt;0,C83,""),IF(B83="Per device",IF(D83&gt;0,D83,""),IF(B83="Bundle",IF(E83&gt;0,E83,""),"")))</f>
        <v/>
      </c>
      <c r="M83" s="11">
        <f>IF(OR(A83="",COUNT(F83:H83)&lt;&gt;3,COUNT(Assumptions!$B$2)&lt;&gt;1),"",F83*Assumptions!$B$2+G83+H83)</f>
        <v/>
      </c>
      <c r="N83" s="11">
        <f>IF(OR(M83="",L83="",COUNT(Assumptions!$B$3)&lt;&gt;1,Assumptions!$B$3&lt;0,Assumptions!$B$3&gt;=1),"",IFERROR(M83/(1-Assumptions!$B$3),""))</f>
        <v/>
      </c>
      <c r="O83" s="11">
        <f>IF(OR(N83="",L83=""),"",IFERROR(N83/L83,""))</f>
        <v/>
      </c>
      <c r="P83" s="12">
        <f>IF(OR(M83="",COUNT(J83)&lt;&gt;1,J83&lt;=0),"",IFERROR((J83-M83)/J83,""))</f>
        <v/>
      </c>
      <c r="Q83" s="12">
        <f>IF(OR(M83="",M83&lt;=0,COUNT(J83)&lt;&gt;1),"",IFERROR((J83-M83)/M83,""))</f>
        <v/>
      </c>
      <c r="R83" s="11">
        <f>IF(OR(A83="",COUNT(I83)&lt;&gt;1,COUNT(Assumptions!$B$4)&lt;&gt;1,Assumptions!$B$4&lt;0,Assumptions!$B$4&gt;=1),"",IFERROR(I83/(1-Assumptions!$B$4),""))</f>
        <v/>
      </c>
      <c r="S83" s="12">
        <f>IF(OR(COUNT(I83,K83)&lt;&gt;2,K83&lt;=0),"",IFERROR((K83-I83)/K83,""))</f>
        <v/>
      </c>
    </row>
    <row r="84" ht="30" customHeight="1">
      <c r="A84" s="3" t="n"/>
      <c r="B84" s="3" t="n"/>
      <c r="C84" s="4" t="n"/>
      <c r="D84" s="4" t="n"/>
      <c r="E84" s="4" t="n"/>
      <c r="F84" s="5" t="n"/>
      <c r="G84" s="6" t="n"/>
      <c r="H84" s="6" t="n"/>
      <c r="I84" s="6" t="n"/>
      <c r="J84" s="6" t="n"/>
      <c r="K84" s="6" t="n"/>
      <c r="L84" s="7">
        <f>IF(B84="Per user",IF(C84&gt;0,C84,""),IF(B84="Per device",IF(D84&gt;0,D84,""),IF(B84="Bundle",IF(E84&gt;0,E84,""),"")))</f>
        <v/>
      </c>
      <c r="M84" s="8">
        <f>IF(OR(A84="",COUNT(F84:H84)&lt;&gt;3,COUNT(Assumptions!$B$2)&lt;&gt;1),"",F84*Assumptions!$B$2+G84+H84)</f>
        <v/>
      </c>
      <c r="N84" s="8">
        <f>IF(OR(M84="",L84="",COUNT(Assumptions!$B$3)&lt;&gt;1,Assumptions!$B$3&lt;0,Assumptions!$B$3&gt;=1),"",IFERROR(M84/(1-Assumptions!$B$3),""))</f>
        <v/>
      </c>
      <c r="O84" s="8">
        <f>IF(OR(N84="",L84=""),"",IFERROR(N84/L84,""))</f>
        <v/>
      </c>
      <c r="P84" s="9">
        <f>IF(OR(M84="",COUNT(J84)&lt;&gt;1,J84&lt;=0),"",IFERROR((J84-M84)/J84,""))</f>
        <v/>
      </c>
      <c r="Q84" s="9">
        <f>IF(OR(M84="",M84&lt;=0,COUNT(J84)&lt;&gt;1),"",IFERROR((J84-M84)/M84,""))</f>
        <v/>
      </c>
      <c r="R84" s="8">
        <f>IF(OR(A84="",COUNT(I84)&lt;&gt;1,COUNT(Assumptions!$B$4)&lt;&gt;1,Assumptions!$B$4&lt;0,Assumptions!$B$4&gt;=1),"",IFERROR(I84/(1-Assumptions!$B$4),""))</f>
        <v/>
      </c>
      <c r="S84" s="9">
        <f>IF(OR(COUNT(I84,K84)&lt;&gt;2,K84&lt;=0),"",IFERROR((K84-I84)/K84,""))</f>
        <v/>
      </c>
    </row>
    <row r="85" ht="30" customHeight="1">
      <c r="A85" s="3" t="n"/>
      <c r="B85" s="3" t="n"/>
      <c r="C85" s="4" t="n"/>
      <c r="D85" s="4" t="n"/>
      <c r="E85" s="4" t="n"/>
      <c r="F85" s="5" t="n"/>
      <c r="G85" s="6" t="n"/>
      <c r="H85" s="6" t="n"/>
      <c r="I85" s="6" t="n"/>
      <c r="J85" s="6" t="n"/>
      <c r="K85" s="6" t="n"/>
      <c r="L85" s="10">
        <f>IF(B85="Per user",IF(C85&gt;0,C85,""),IF(B85="Per device",IF(D85&gt;0,D85,""),IF(B85="Bundle",IF(E85&gt;0,E85,""),"")))</f>
        <v/>
      </c>
      <c r="M85" s="11">
        <f>IF(OR(A85="",COUNT(F85:H85)&lt;&gt;3,COUNT(Assumptions!$B$2)&lt;&gt;1),"",F85*Assumptions!$B$2+G85+H85)</f>
        <v/>
      </c>
      <c r="N85" s="11">
        <f>IF(OR(M85="",L85="",COUNT(Assumptions!$B$3)&lt;&gt;1,Assumptions!$B$3&lt;0,Assumptions!$B$3&gt;=1),"",IFERROR(M85/(1-Assumptions!$B$3),""))</f>
        <v/>
      </c>
      <c r="O85" s="11">
        <f>IF(OR(N85="",L85=""),"",IFERROR(N85/L85,""))</f>
        <v/>
      </c>
      <c r="P85" s="12">
        <f>IF(OR(M85="",COUNT(J85)&lt;&gt;1,J85&lt;=0),"",IFERROR((J85-M85)/J85,""))</f>
        <v/>
      </c>
      <c r="Q85" s="12">
        <f>IF(OR(M85="",M85&lt;=0,COUNT(J85)&lt;&gt;1),"",IFERROR((J85-M85)/M85,""))</f>
        <v/>
      </c>
      <c r="R85" s="11">
        <f>IF(OR(A85="",COUNT(I85)&lt;&gt;1,COUNT(Assumptions!$B$4)&lt;&gt;1,Assumptions!$B$4&lt;0,Assumptions!$B$4&gt;=1),"",IFERROR(I85/(1-Assumptions!$B$4),""))</f>
        <v/>
      </c>
      <c r="S85" s="12">
        <f>IF(OR(COUNT(I85,K85)&lt;&gt;2,K85&lt;=0),"",IFERROR((K85-I85)/K85,""))</f>
        <v/>
      </c>
    </row>
    <row r="86" ht="30" customHeight="1">
      <c r="A86" s="3" t="n"/>
      <c r="B86" s="3" t="n"/>
      <c r="C86" s="4" t="n"/>
      <c r="D86" s="4" t="n"/>
      <c r="E86" s="4" t="n"/>
      <c r="F86" s="5" t="n"/>
      <c r="G86" s="6" t="n"/>
      <c r="H86" s="6" t="n"/>
      <c r="I86" s="6" t="n"/>
      <c r="J86" s="6" t="n"/>
      <c r="K86" s="6" t="n"/>
      <c r="L86" s="7">
        <f>IF(B86="Per user",IF(C86&gt;0,C86,""),IF(B86="Per device",IF(D86&gt;0,D86,""),IF(B86="Bundle",IF(E86&gt;0,E86,""),"")))</f>
        <v/>
      </c>
      <c r="M86" s="8">
        <f>IF(OR(A86="",COUNT(F86:H86)&lt;&gt;3,COUNT(Assumptions!$B$2)&lt;&gt;1),"",F86*Assumptions!$B$2+G86+H86)</f>
        <v/>
      </c>
      <c r="N86" s="8">
        <f>IF(OR(M86="",L86="",COUNT(Assumptions!$B$3)&lt;&gt;1,Assumptions!$B$3&lt;0,Assumptions!$B$3&gt;=1),"",IFERROR(M86/(1-Assumptions!$B$3),""))</f>
        <v/>
      </c>
      <c r="O86" s="8">
        <f>IF(OR(N86="",L86=""),"",IFERROR(N86/L86,""))</f>
        <v/>
      </c>
      <c r="P86" s="9">
        <f>IF(OR(M86="",COUNT(J86)&lt;&gt;1,J86&lt;=0),"",IFERROR((J86-M86)/J86,""))</f>
        <v/>
      </c>
      <c r="Q86" s="9">
        <f>IF(OR(M86="",M86&lt;=0,COUNT(J86)&lt;&gt;1),"",IFERROR((J86-M86)/M86,""))</f>
        <v/>
      </c>
      <c r="R86" s="8">
        <f>IF(OR(A86="",COUNT(I86)&lt;&gt;1,COUNT(Assumptions!$B$4)&lt;&gt;1,Assumptions!$B$4&lt;0,Assumptions!$B$4&gt;=1),"",IFERROR(I86/(1-Assumptions!$B$4),""))</f>
        <v/>
      </c>
      <c r="S86" s="9">
        <f>IF(OR(COUNT(I86,K86)&lt;&gt;2,K86&lt;=0),"",IFERROR((K86-I86)/K86,""))</f>
        <v/>
      </c>
    </row>
    <row r="87" ht="30" customHeight="1">
      <c r="A87" s="3" t="n"/>
      <c r="B87" s="3" t="n"/>
      <c r="C87" s="4" t="n"/>
      <c r="D87" s="4" t="n"/>
      <c r="E87" s="4" t="n"/>
      <c r="F87" s="5" t="n"/>
      <c r="G87" s="6" t="n"/>
      <c r="H87" s="6" t="n"/>
      <c r="I87" s="6" t="n"/>
      <c r="J87" s="6" t="n"/>
      <c r="K87" s="6" t="n"/>
      <c r="L87" s="10">
        <f>IF(B87="Per user",IF(C87&gt;0,C87,""),IF(B87="Per device",IF(D87&gt;0,D87,""),IF(B87="Bundle",IF(E87&gt;0,E87,""),"")))</f>
        <v/>
      </c>
      <c r="M87" s="11">
        <f>IF(OR(A87="",COUNT(F87:H87)&lt;&gt;3,COUNT(Assumptions!$B$2)&lt;&gt;1),"",F87*Assumptions!$B$2+G87+H87)</f>
        <v/>
      </c>
      <c r="N87" s="11">
        <f>IF(OR(M87="",L87="",COUNT(Assumptions!$B$3)&lt;&gt;1,Assumptions!$B$3&lt;0,Assumptions!$B$3&gt;=1),"",IFERROR(M87/(1-Assumptions!$B$3),""))</f>
        <v/>
      </c>
      <c r="O87" s="11">
        <f>IF(OR(N87="",L87=""),"",IFERROR(N87/L87,""))</f>
        <v/>
      </c>
      <c r="P87" s="12">
        <f>IF(OR(M87="",COUNT(J87)&lt;&gt;1,J87&lt;=0),"",IFERROR((J87-M87)/J87,""))</f>
        <v/>
      </c>
      <c r="Q87" s="12">
        <f>IF(OR(M87="",M87&lt;=0,COUNT(J87)&lt;&gt;1),"",IFERROR((J87-M87)/M87,""))</f>
        <v/>
      </c>
      <c r="R87" s="11">
        <f>IF(OR(A87="",COUNT(I87)&lt;&gt;1,COUNT(Assumptions!$B$4)&lt;&gt;1,Assumptions!$B$4&lt;0,Assumptions!$B$4&gt;=1),"",IFERROR(I87/(1-Assumptions!$B$4),""))</f>
        <v/>
      </c>
      <c r="S87" s="12">
        <f>IF(OR(COUNT(I87,K87)&lt;&gt;2,K87&lt;=0),"",IFERROR((K87-I87)/K87,""))</f>
        <v/>
      </c>
    </row>
    <row r="88" ht="30" customHeight="1">
      <c r="A88" s="3" t="n"/>
      <c r="B88" s="3" t="n"/>
      <c r="C88" s="4" t="n"/>
      <c r="D88" s="4" t="n"/>
      <c r="E88" s="4" t="n"/>
      <c r="F88" s="5" t="n"/>
      <c r="G88" s="6" t="n"/>
      <c r="H88" s="6" t="n"/>
      <c r="I88" s="6" t="n"/>
      <c r="J88" s="6" t="n"/>
      <c r="K88" s="6" t="n"/>
      <c r="L88" s="7">
        <f>IF(B88="Per user",IF(C88&gt;0,C88,""),IF(B88="Per device",IF(D88&gt;0,D88,""),IF(B88="Bundle",IF(E88&gt;0,E88,""),"")))</f>
        <v/>
      </c>
      <c r="M88" s="8">
        <f>IF(OR(A88="",COUNT(F88:H88)&lt;&gt;3,COUNT(Assumptions!$B$2)&lt;&gt;1),"",F88*Assumptions!$B$2+G88+H88)</f>
        <v/>
      </c>
      <c r="N88" s="8">
        <f>IF(OR(M88="",L88="",COUNT(Assumptions!$B$3)&lt;&gt;1,Assumptions!$B$3&lt;0,Assumptions!$B$3&gt;=1),"",IFERROR(M88/(1-Assumptions!$B$3),""))</f>
        <v/>
      </c>
      <c r="O88" s="8">
        <f>IF(OR(N88="",L88=""),"",IFERROR(N88/L88,""))</f>
        <v/>
      </c>
      <c r="P88" s="9">
        <f>IF(OR(M88="",COUNT(J88)&lt;&gt;1,J88&lt;=0),"",IFERROR((J88-M88)/J88,""))</f>
        <v/>
      </c>
      <c r="Q88" s="9">
        <f>IF(OR(M88="",M88&lt;=0,COUNT(J88)&lt;&gt;1),"",IFERROR((J88-M88)/M88,""))</f>
        <v/>
      </c>
      <c r="R88" s="8">
        <f>IF(OR(A88="",COUNT(I88)&lt;&gt;1,COUNT(Assumptions!$B$4)&lt;&gt;1,Assumptions!$B$4&lt;0,Assumptions!$B$4&gt;=1),"",IFERROR(I88/(1-Assumptions!$B$4),""))</f>
        <v/>
      </c>
      <c r="S88" s="9">
        <f>IF(OR(COUNT(I88,K88)&lt;&gt;2,K88&lt;=0),"",IFERROR((K88-I88)/K88,""))</f>
        <v/>
      </c>
    </row>
    <row r="89" ht="30" customHeight="1">
      <c r="A89" s="3" t="n"/>
      <c r="B89" s="3" t="n"/>
      <c r="C89" s="4" t="n"/>
      <c r="D89" s="4" t="n"/>
      <c r="E89" s="4" t="n"/>
      <c r="F89" s="5" t="n"/>
      <c r="G89" s="6" t="n"/>
      <c r="H89" s="6" t="n"/>
      <c r="I89" s="6" t="n"/>
      <c r="J89" s="6" t="n"/>
      <c r="K89" s="6" t="n"/>
      <c r="L89" s="10">
        <f>IF(B89="Per user",IF(C89&gt;0,C89,""),IF(B89="Per device",IF(D89&gt;0,D89,""),IF(B89="Bundle",IF(E89&gt;0,E89,""),"")))</f>
        <v/>
      </c>
      <c r="M89" s="11">
        <f>IF(OR(A89="",COUNT(F89:H89)&lt;&gt;3,COUNT(Assumptions!$B$2)&lt;&gt;1),"",F89*Assumptions!$B$2+G89+H89)</f>
        <v/>
      </c>
      <c r="N89" s="11">
        <f>IF(OR(M89="",L89="",COUNT(Assumptions!$B$3)&lt;&gt;1,Assumptions!$B$3&lt;0,Assumptions!$B$3&gt;=1),"",IFERROR(M89/(1-Assumptions!$B$3),""))</f>
        <v/>
      </c>
      <c r="O89" s="11">
        <f>IF(OR(N89="",L89=""),"",IFERROR(N89/L89,""))</f>
        <v/>
      </c>
      <c r="P89" s="12">
        <f>IF(OR(M89="",COUNT(J89)&lt;&gt;1,J89&lt;=0),"",IFERROR((J89-M89)/J89,""))</f>
        <v/>
      </c>
      <c r="Q89" s="12">
        <f>IF(OR(M89="",M89&lt;=0,COUNT(J89)&lt;&gt;1),"",IFERROR((J89-M89)/M89,""))</f>
        <v/>
      </c>
      <c r="R89" s="11">
        <f>IF(OR(A89="",COUNT(I89)&lt;&gt;1,COUNT(Assumptions!$B$4)&lt;&gt;1,Assumptions!$B$4&lt;0,Assumptions!$B$4&gt;=1),"",IFERROR(I89/(1-Assumptions!$B$4),""))</f>
        <v/>
      </c>
      <c r="S89" s="12">
        <f>IF(OR(COUNT(I89,K89)&lt;&gt;2,K89&lt;=0),"",IFERROR((K89-I89)/K89,""))</f>
        <v/>
      </c>
    </row>
    <row r="90" ht="30" customHeight="1">
      <c r="A90" s="3" t="n"/>
      <c r="B90" s="3" t="n"/>
      <c r="C90" s="4" t="n"/>
      <c r="D90" s="4" t="n"/>
      <c r="E90" s="4" t="n"/>
      <c r="F90" s="5" t="n"/>
      <c r="G90" s="6" t="n"/>
      <c r="H90" s="6" t="n"/>
      <c r="I90" s="6" t="n"/>
      <c r="J90" s="6" t="n"/>
      <c r="K90" s="6" t="n"/>
      <c r="L90" s="7">
        <f>IF(B90="Per user",IF(C90&gt;0,C90,""),IF(B90="Per device",IF(D90&gt;0,D90,""),IF(B90="Bundle",IF(E90&gt;0,E90,""),"")))</f>
        <v/>
      </c>
      <c r="M90" s="8">
        <f>IF(OR(A90="",COUNT(F90:H90)&lt;&gt;3,COUNT(Assumptions!$B$2)&lt;&gt;1),"",F90*Assumptions!$B$2+G90+H90)</f>
        <v/>
      </c>
      <c r="N90" s="8">
        <f>IF(OR(M90="",L90="",COUNT(Assumptions!$B$3)&lt;&gt;1,Assumptions!$B$3&lt;0,Assumptions!$B$3&gt;=1),"",IFERROR(M90/(1-Assumptions!$B$3),""))</f>
        <v/>
      </c>
      <c r="O90" s="8">
        <f>IF(OR(N90="",L90=""),"",IFERROR(N90/L90,""))</f>
        <v/>
      </c>
      <c r="P90" s="9">
        <f>IF(OR(M90="",COUNT(J90)&lt;&gt;1,J90&lt;=0),"",IFERROR((J90-M90)/J90,""))</f>
        <v/>
      </c>
      <c r="Q90" s="9">
        <f>IF(OR(M90="",M90&lt;=0,COUNT(J90)&lt;&gt;1),"",IFERROR((J90-M90)/M90,""))</f>
        <v/>
      </c>
      <c r="R90" s="8">
        <f>IF(OR(A90="",COUNT(I90)&lt;&gt;1,COUNT(Assumptions!$B$4)&lt;&gt;1,Assumptions!$B$4&lt;0,Assumptions!$B$4&gt;=1),"",IFERROR(I90/(1-Assumptions!$B$4),""))</f>
        <v/>
      </c>
      <c r="S90" s="9">
        <f>IF(OR(COUNT(I90,K90)&lt;&gt;2,K90&lt;=0),"",IFERROR((K90-I90)/K90,""))</f>
        <v/>
      </c>
    </row>
    <row r="91" ht="30" customHeight="1">
      <c r="A91" s="3" t="n"/>
      <c r="B91" s="3" t="n"/>
      <c r="C91" s="4" t="n"/>
      <c r="D91" s="4" t="n"/>
      <c r="E91" s="4" t="n"/>
      <c r="F91" s="5" t="n"/>
      <c r="G91" s="6" t="n"/>
      <c r="H91" s="6" t="n"/>
      <c r="I91" s="6" t="n"/>
      <c r="J91" s="6" t="n"/>
      <c r="K91" s="6" t="n"/>
      <c r="L91" s="10">
        <f>IF(B91="Per user",IF(C91&gt;0,C91,""),IF(B91="Per device",IF(D91&gt;0,D91,""),IF(B91="Bundle",IF(E91&gt;0,E91,""),"")))</f>
        <v/>
      </c>
      <c r="M91" s="11">
        <f>IF(OR(A91="",COUNT(F91:H91)&lt;&gt;3,COUNT(Assumptions!$B$2)&lt;&gt;1),"",F91*Assumptions!$B$2+G91+H91)</f>
        <v/>
      </c>
      <c r="N91" s="11">
        <f>IF(OR(M91="",L91="",COUNT(Assumptions!$B$3)&lt;&gt;1,Assumptions!$B$3&lt;0,Assumptions!$B$3&gt;=1),"",IFERROR(M91/(1-Assumptions!$B$3),""))</f>
        <v/>
      </c>
      <c r="O91" s="11">
        <f>IF(OR(N91="",L91=""),"",IFERROR(N91/L91,""))</f>
        <v/>
      </c>
      <c r="P91" s="12">
        <f>IF(OR(M91="",COUNT(J91)&lt;&gt;1,J91&lt;=0),"",IFERROR((J91-M91)/J91,""))</f>
        <v/>
      </c>
      <c r="Q91" s="12">
        <f>IF(OR(M91="",M91&lt;=0,COUNT(J91)&lt;&gt;1),"",IFERROR((J91-M91)/M91,""))</f>
        <v/>
      </c>
      <c r="R91" s="11">
        <f>IF(OR(A91="",COUNT(I91)&lt;&gt;1,COUNT(Assumptions!$B$4)&lt;&gt;1,Assumptions!$B$4&lt;0,Assumptions!$B$4&gt;=1),"",IFERROR(I91/(1-Assumptions!$B$4),""))</f>
        <v/>
      </c>
      <c r="S91" s="12">
        <f>IF(OR(COUNT(I91,K91)&lt;&gt;2,K91&lt;=0),"",IFERROR((K91-I91)/K91,""))</f>
        <v/>
      </c>
    </row>
    <row r="92" ht="30" customHeight="1">
      <c r="A92" s="3" t="n"/>
      <c r="B92" s="3" t="n"/>
      <c r="C92" s="4" t="n"/>
      <c r="D92" s="4" t="n"/>
      <c r="E92" s="4" t="n"/>
      <c r="F92" s="5" t="n"/>
      <c r="G92" s="6" t="n"/>
      <c r="H92" s="6" t="n"/>
      <c r="I92" s="6" t="n"/>
      <c r="J92" s="6" t="n"/>
      <c r="K92" s="6" t="n"/>
      <c r="L92" s="7">
        <f>IF(B92="Per user",IF(C92&gt;0,C92,""),IF(B92="Per device",IF(D92&gt;0,D92,""),IF(B92="Bundle",IF(E92&gt;0,E92,""),"")))</f>
        <v/>
      </c>
      <c r="M92" s="8">
        <f>IF(OR(A92="",COUNT(F92:H92)&lt;&gt;3,COUNT(Assumptions!$B$2)&lt;&gt;1),"",F92*Assumptions!$B$2+G92+H92)</f>
        <v/>
      </c>
      <c r="N92" s="8">
        <f>IF(OR(M92="",L92="",COUNT(Assumptions!$B$3)&lt;&gt;1,Assumptions!$B$3&lt;0,Assumptions!$B$3&gt;=1),"",IFERROR(M92/(1-Assumptions!$B$3),""))</f>
        <v/>
      </c>
      <c r="O92" s="8">
        <f>IF(OR(N92="",L92=""),"",IFERROR(N92/L92,""))</f>
        <v/>
      </c>
      <c r="P92" s="9">
        <f>IF(OR(M92="",COUNT(J92)&lt;&gt;1,J92&lt;=0),"",IFERROR((J92-M92)/J92,""))</f>
        <v/>
      </c>
      <c r="Q92" s="9">
        <f>IF(OR(M92="",M92&lt;=0,COUNT(J92)&lt;&gt;1),"",IFERROR((J92-M92)/M92,""))</f>
        <v/>
      </c>
      <c r="R92" s="8">
        <f>IF(OR(A92="",COUNT(I92)&lt;&gt;1,COUNT(Assumptions!$B$4)&lt;&gt;1,Assumptions!$B$4&lt;0,Assumptions!$B$4&gt;=1),"",IFERROR(I92/(1-Assumptions!$B$4),""))</f>
        <v/>
      </c>
      <c r="S92" s="9">
        <f>IF(OR(COUNT(I92,K92)&lt;&gt;2,K92&lt;=0),"",IFERROR((K92-I92)/K92,""))</f>
        <v/>
      </c>
    </row>
    <row r="93" ht="30" customHeight="1">
      <c r="A93" s="3" t="n"/>
      <c r="B93" s="3" t="n"/>
      <c r="C93" s="4" t="n"/>
      <c r="D93" s="4" t="n"/>
      <c r="E93" s="4" t="n"/>
      <c r="F93" s="5" t="n"/>
      <c r="G93" s="6" t="n"/>
      <c r="H93" s="6" t="n"/>
      <c r="I93" s="6" t="n"/>
      <c r="J93" s="6" t="n"/>
      <c r="K93" s="6" t="n"/>
      <c r="L93" s="10">
        <f>IF(B93="Per user",IF(C93&gt;0,C93,""),IF(B93="Per device",IF(D93&gt;0,D93,""),IF(B93="Bundle",IF(E93&gt;0,E93,""),"")))</f>
        <v/>
      </c>
      <c r="M93" s="11">
        <f>IF(OR(A93="",COUNT(F93:H93)&lt;&gt;3,COUNT(Assumptions!$B$2)&lt;&gt;1),"",F93*Assumptions!$B$2+G93+H93)</f>
        <v/>
      </c>
      <c r="N93" s="11">
        <f>IF(OR(M93="",L93="",COUNT(Assumptions!$B$3)&lt;&gt;1,Assumptions!$B$3&lt;0,Assumptions!$B$3&gt;=1),"",IFERROR(M93/(1-Assumptions!$B$3),""))</f>
        <v/>
      </c>
      <c r="O93" s="11">
        <f>IF(OR(N93="",L93=""),"",IFERROR(N93/L93,""))</f>
        <v/>
      </c>
      <c r="P93" s="12">
        <f>IF(OR(M93="",COUNT(J93)&lt;&gt;1,J93&lt;=0),"",IFERROR((J93-M93)/J93,""))</f>
        <v/>
      </c>
      <c r="Q93" s="12">
        <f>IF(OR(M93="",M93&lt;=0,COUNT(J93)&lt;&gt;1),"",IFERROR((J93-M93)/M93,""))</f>
        <v/>
      </c>
      <c r="R93" s="11">
        <f>IF(OR(A93="",COUNT(I93)&lt;&gt;1,COUNT(Assumptions!$B$4)&lt;&gt;1,Assumptions!$B$4&lt;0,Assumptions!$B$4&gt;=1),"",IFERROR(I93/(1-Assumptions!$B$4),""))</f>
        <v/>
      </c>
      <c r="S93" s="12">
        <f>IF(OR(COUNT(I93,K93)&lt;&gt;2,K93&lt;=0),"",IFERROR((K93-I93)/K93,""))</f>
        <v/>
      </c>
    </row>
    <row r="94" ht="30" customHeight="1">
      <c r="A94" s="3" t="n"/>
      <c r="B94" s="3" t="n"/>
      <c r="C94" s="4" t="n"/>
      <c r="D94" s="4" t="n"/>
      <c r="E94" s="4" t="n"/>
      <c r="F94" s="5" t="n"/>
      <c r="G94" s="6" t="n"/>
      <c r="H94" s="6" t="n"/>
      <c r="I94" s="6" t="n"/>
      <c r="J94" s="6" t="n"/>
      <c r="K94" s="6" t="n"/>
      <c r="L94" s="7">
        <f>IF(B94="Per user",IF(C94&gt;0,C94,""),IF(B94="Per device",IF(D94&gt;0,D94,""),IF(B94="Bundle",IF(E94&gt;0,E94,""),"")))</f>
        <v/>
      </c>
      <c r="M94" s="8">
        <f>IF(OR(A94="",COUNT(F94:H94)&lt;&gt;3,COUNT(Assumptions!$B$2)&lt;&gt;1),"",F94*Assumptions!$B$2+G94+H94)</f>
        <v/>
      </c>
      <c r="N94" s="8">
        <f>IF(OR(M94="",L94="",COUNT(Assumptions!$B$3)&lt;&gt;1,Assumptions!$B$3&lt;0,Assumptions!$B$3&gt;=1),"",IFERROR(M94/(1-Assumptions!$B$3),""))</f>
        <v/>
      </c>
      <c r="O94" s="8">
        <f>IF(OR(N94="",L94=""),"",IFERROR(N94/L94,""))</f>
        <v/>
      </c>
      <c r="P94" s="9">
        <f>IF(OR(M94="",COUNT(J94)&lt;&gt;1,J94&lt;=0),"",IFERROR((J94-M94)/J94,""))</f>
        <v/>
      </c>
      <c r="Q94" s="9">
        <f>IF(OR(M94="",M94&lt;=0,COUNT(J94)&lt;&gt;1),"",IFERROR((J94-M94)/M94,""))</f>
        <v/>
      </c>
      <c r="R94" s="8">
        <f>IF(OR(A94="",COUNT(I94)&lt;&gt;1,COUNT(Assumptions!$B$4)&lt;&gt;1,Assumptions!$B$4&lt;0,Assumptions!$B$4&gt;=1),"",IFERROR(I94/(1-Assumptions!$B$4),""))</f>
        <v/>
      </c>
      <c r="S94" s="9">
        <f>IF(OR(COUNT(I94,K94)&lt;&gt;2,K94&lt;=0),"",IFERROR((K94-I94)/K94,""))</f>
        <v/>
      </c>
    </row>
    <row r="95" ht="30" customHeight="1">
      <c r="A95" s="3" t="n"/>
      <c r="B95" s="3" t="n"/>
      <c r="C95" s="4" t="n"/>
      <c r="D95" s="4" t="n"/>
      <c r="E95" s="4" t="n"/>
      <c r="F95" s="5" t="n"/>
      <c r="G95" s="6" t="n"/>
      <c r="H95" s="6" t="n"/>
      <c r="I95" s="6" t="n"/>
      <c r="J95" s="6" t="n"/>
      <c r="K95" s="6" t="n"/>
      <c r="L95" s="10">
        <f>IF(B95="Per user",IF(C95&gt;0,C95,""),IF(B95="Per device",IF(D95&gt;0,D95,""),IF(B95="Bundle",IF(E95&gt;0,E95,""),"")))</f>
        <v/>
      </c>
      <c r="M95" s="11">
        <f>IF(OR(A95="",COUNT(F95:H95)&lt;&gt;3,COUNT(Assumptions!$B$2)&lt;&gt;1),"",F95*Assumptions!$B$2+G95+H95)</f>
        <v/>
      </c>
      <c r="N95" s="11">
        <f>IF(OR(M95="",L95="",COUNT(Assumptions!$B$3)&lt;&gt;1,Assumptions!$B$3&lt;0,Assumptions!$B$3&gt;=1),"",IFERROR(M95/(1-Assumptions!$B$3),""))</f>
        <v/>
      </c>
      <c r="O95" s="11">
        <f>IF(OR(N95="",L95=""),"",IFERROR(N95/L95,""))</f>
        <v/>
      </c>
      <c r="P95" s="12">
        <f>IF(OR(M95="",COUNT(J95)&lt;&gt;1,J95&lt;=0),"",IFERROR((J95-M95)/J95,""))</f>
        <v/>
      </c>
      <c r="Q95" s="12">
        <f>IF(OR(M95="",M95&lt;=0,COUNT(J95)&lt;&gt;1),"",IFERROR((J95-M95)/M95,""))</f>
        <v/>
      </c>
      <c r="R95" s="11">
        <f>IF(OR(A95="",COUNT(I95)&lt;&gt;1,COUNT(Assumptions!$B$4)&lt;&gt;1,Assumptions!$B$4&lt;0,Assumptions!$B$4&gt;=1),"",IFERROR(I95/(1-Assumptions!$B$4),""))</f>
        <v/>
      </c>
      <c r="S95" s="12">
        <f>IF(OR(COUNT(I95,K95)&lt;&gt;2,K95&lt;=0),"",IFERROR((K95-I95)/K95,""))</f>
        <v/>
      </c>
    </row>
    <row r="96" ht="30" customHeight="1">
      <c r="A96" s="3" t="n"/>
      <c r="B96" s="3" t="n"/>
      <c r="C96" s="4" t="n"/>
      <c r="D96" s="4" t="n"/>
      <c r="E96" s="4" t="n"/>
      <c r="F96" s="5" t="n"/>
      <c r="G96" s="6" t="n"/>
      <c r="H96" s="6" t="n"/>
      <c r="I96" s="6" t="n"/>
      <c r="J96" s="6" t="n"/>
      <c r="K96" s="6" t="n"/>
      <c r="L96" s="7">
        <f>IF(B96="Per user",IF(C96&gt;0,C96,""),IF(B96="Per device",IF(D96&gt;0,D96,""),IF(B96="Bundle",IF(E96&gt;0,E96,""),"")))</f>
        <v/>
      </c>
      <c r="M96" s="8">
        <f>IF(OR(A96="",COUNT(F96:H96)&lt;&gt;3,COUNT(Assumptions!$B$2)&lt;&gt;1),"",F96*Assumptions!$B$2+G96+H96)</f>
        <v/>
      </c>
      <c r="N96" s="8">
        <f>IF(OR(M96="",L96="",COUNT(Assumptions!$B$3)&lt;&gt;1,Assumptions!$B$3&lt;0,Assumptions!$B$3&gt;=1),"",IFERROR(M96/(1-Assumptions!$B$3),""))</f>
        <v/>
      </c>
      <c r="O96" s="8">
        <f>IF(OR(N96="",L96=""),"",IFERROR(N96/L96,""))</f>
        <v/>
      </c>
      <c r="P96" s="9">
        <f>IF(OR(M96="",COUNT(J96)&lt;&gt;1,J96&lt;=0),"",IFERROR((J96-M96)/J96,""))</f>
        <v/>
      </c>
      <c r="Q96" s="9">
        <f>IF(OR(M96="",M96&lt;=0,COUNT(J96)&lt;&gt;1),"",IFERROR((J96-M96)/M96,""))</f>
        <v/>
      </c>
      <c r="R96" s="8">
        <f>IF(OR(A96="",COUNT(I96)&lt;&gt;1,COUNT(Assumptions!$B$4)&lt;&gt;1,Assumptions!$B$4&lt;0,Assumptions!$B$4&gt;=1),"",IFERROR(I96/(1-Assumptions!$B$4),""))</f>
        <v/>
      </c>
      <c r="S96" s="9">
        <f>IF(OR(COUNT(I96,K96)&lt;&gt;2,K96&lt;=0),"",IFERROR((K96-I96)/K96,""))</f>
        <v/>
      </c>
    </row>
    <row r="97" ht="30" customHeight="1">
      <c r="A97" s="3" t="n"/>
      <c r="B97" s="3" t="n"/>
      <c r="C97" s="4" t="n"/>
      <c r="D97" s="4" t="n"/>
      <c r="E97" s="4" t="n"/>
      <c r="F97" s="5" t="n"/>
      <c r="G97" s="6" t="n"/>
      <c r="H97" s="6" t="n"/>
      <c r="I97" s="6" t="n"/>
      <c r="J97" s="6" t="n"/>
      <c r="K97" s="6" t="n"/>
      <c r="L97" s="10">
        <f>IF(B97="Per user",IF(C97&gt;0,C97,""),IF(B97="Per device",IF(D97&gt;0,D97,""),IF(B97="Bundle",IF(E97&gt;0,E97,""),"")))</f>
        <v/>
      </c>
      <c r="M97" s="11">
        <f>IF(OR(A97="",COUNT(F97:H97)&lt;&gt;3,COUNT(Assumptions!$B$2)&lt;&gt;1),"",F97*Assumptions!$B$2+G97+H97)</f>
        <v/>
      </c>
      <c r="N97" s="11">
        <f>IF(OR(M97="",L97="",COUNT(Assumptions!$B$3)&lt;&gt;1,Assumptions!$B$3&lt;0,Assumptions!$B$3&gt;=1),"",IFERROR(M97/(1-Assumptions!$B$3),""))</f>
        <v/>
      </c>
      <c r="O97" s="11">
        <f>IF(OR(N97="",L97=""),"",IFERROR(N97/L97,""))</f>
        <v/>
      </c>
      <c r="P97" s="12">
        <f>IF(OR(M97="",COUNT(J97)&lt;&gt;1,J97&lt;=0),"",IFERROR((J97-M97)/J97,""))</f>
        <v/>
      </c>
      <c r="Q97" s="12">
        <f>IF(OR(M97="",M97&lt;=0,COUNT(J97)&lt;&gt;1),"",IFERROR((J97-M97)/M97,""))</f>
        <v/>
      </c>
      <c r="R97" s="11">
        <f>IF(OR(A97="",COUNT(I97)&lt;&gt;1,COUNT(Assumptions!$B$4)&lt;&gt;1,Assumptions!$B$4&lt;0,Assumptions!$B$4&gt;=1),"",IFERROR(I97/(1-Assumptions!$B$4),""))</f>
        <v/>
      </c>
      <c r="S97" s="12">
        <f>IF(OR(COUNT(I97,K97)&lt;&gt;2,K97&lt;=0),"",IFERROR((K97-I97)/K97,""))</f>
        <v/>
      </c>
    </row>
    <row r="98" ht="30" customHeight="1">
      <c r="A98" s="3" t="n"/>
      <c r="B98" s="3" t="n"/>
      <c r="C98" s="4" t="n"/>
      <c r="D98" s="4" t="n"/>
      <c r="E98" s="4" t="n"/>
      <c r="F98" s="5" t="n"/>
      <c r="G98" s="6" t="n"/>
      <c r="H98" s="6" t="n"/>
      <c r="I98" s="6" t="n"/>
      <c r="J98" s="6" t="n"/>
      <c r="K98" s="6" t="n"/>
      <c r="L98" s="7">
        <f>IF(B98="Per user",IF(C98&gt;0,C98,""),IF(B98="Per device",IF(D98&gt;0,D98,""),IF(B98="Bundle",IF(E98&gt;0,E98,""),"")))</f>
        <v/>
      </c>
      <c r="M98" s="8">
        <f>IF(OR(A98="",COUNT(F98:H98)&lt;&gt;3,COUNT(Assumptions!$B$2)&lt;&gt;1),"",F98*Assumptions!$B$2+G98+H98)</f>
        <v/>
      </c>
      <c r="N98" s="8">
        <f>IF(OR(M98="",L98="",COUNT(Assumptions!$B$3)&lt;&gt;1,Assumptions!$B$3&lt;0,Assumptions!$B$3&gt;=1),"",IFERROR(M98/(1-Assumptions!$B$3),""))</f>
        <v/>
      </c>
      <c r="O98" s="8">
        <f>IF(OR(N98="",L98=""),"",IFERROR(N98/L98,""))</f>
        <v/>
      </c>
      <c r="P98" s="9">
        <f>IF(OR(M98="",COUNT(J98)&lt;&gt;1,J98&lt;=0),"",IFERROR((J98-M98)/J98,""))</f>
        <v/>
      </c>
      <c r="Q98" s="9">
        <f>IF(OR(M98="",M98&lt;=0,COUNT(J98)&lt;&gt;1),"",IFERROR((J98-M98)/M98,""))</f>
        <v/>
      </c>
      <c r="R98" s="8">
        <f>IF(OR(A98="",COUNT(I98)&lt;&gt;1,COUNT(Assumptions!$B$4)&lt;&gt;1,Assumptions!$B$4&lt;0,Assumptions!$B$4&gt;=1),"",IFERROR(I98/(1-Assumptions!$B$4),""))</f>
        <v/>
      </c>
      <c r="S98" s="9">
        <f>IF(OR(COUNT(I98,K98)&lt;&gt;2,K98&lt;=0),"",IFERROR((K98-I98)/K98,""))</f>
        <v/>
      </c>
    </row>
    <row r="99" ht="30" customHeight="1">
      <c r="A99" s="3" t="n"/>
      <c r="B99" s="3" t="n"/>
      <c r="C99" s="4" t="n"/>
      <c r="D99" s="4" t="n"/>
      <c r="E99" s="4" t="n"/>
      <c r="F99" s="5" t="n"/>
      <c r="G99" s="6" t="n"/>
      <c r="H99" s="6" t="n"/>
      <c r="I99" s="6" t="n"/>
      <c r="J99" s="6" t="n"/>
      <c r="K99" s="6" t="n"/>
      <c r="L99" s="10">
        <f>IF(B99="Per user",IF(C99&gt;0,C99,""),IF(B99="Per device",IF(D99&gt;0,D99,""),IF(B99="Bundle",IF(E99&gt;0,E99,""),"")))</f>
        <v/>
      </c>
      <c r="M99" s="11">
        <f>IF(OR(A99="",COUNT(F99:H99)&lt;&gt;3,COUNT(Assumptions!$B$2)&lt;&gt;1),"",F99*Assumptions!$B$2+G99+H99)</f>
        <v/>
      </c>
      <c r="N99" s="11">
        <f>IF(OR(M99="",L99="",COUNT(Assumptions!$B$3)&lt;&gt;1,Assumptions!$B$3&lt;0,Assumptions!$B$3&gt;=1),"",IFERROR(M99/(1-Assumptions!$B$3),""))</f>
        <v/>
      </c>
      <c r="O99" s="11">
        <f>IF(OR(N99="",L99=""),"",IFERROR(N99/L99,""))</f>
        <v/>
      </c>
      <c r="P99" s="12">
        <f>IF(OR(M99="",COUNT(J99)&lt;&gt;1,J99&lt;=0),"",IFERROR((J99-M99)/J99,""))</f>
        <v/>
      </c>
      <c r="Q99" s="12">
        <f>IF(OR(M99="",M99&lt;=0,COUNT(J99)&lt;&gt;1),"",IFERROR((J99-M99)/M99,""))</f>
        <v/>
      </c>
      <c r="R99" s="11">
        <f>IF(OR(A99="",COUNT(I99)&lt;&gt;1,COUNT(Assumptions!$B$4)&lt;&gt;1,Assumptions!$B$4&lt;0,Assumptions!$B$4&gt;=1),"",IFERROR(I99/(1-Assumptions!$B$4),""))</f>
        <v/>
      </c>
      <c r="S99" s="12">
        <f>IF(OR(COUNT(I99,K99)&lt;&gt;2,K99&lt;=0),"",IFERROR((K99-I99)/K99,""))</f>
        <v/>
      </c>
    </row>
    <row r="100" ht="30" customHeight="1">
      <c r="A100" s="3" t="n"/>
      <c r="B100" s="3" t="n"/>
      <c r="C100" s="4" t="n"/>
      <c r="D100" s="4" t="n"/>
      <c r="E100" s="4" t="n"/>
      <c r="F100" s="5" t="n"/>
      <c r="G100" s="6" t="n"/>
      <c r="H100" s="6" t="n"/>
      <c r="I100" s="6" t="n"/>
      <c r="J100" s="6" t="n"/>
      <c r="K100" s="6" t="n"/>
      <c r="L100" s="7">
        <f>IF(B100="Per user",IF(C100&gt;0,C100,""),IF(B100="Per device",IF(D100&gt;0,D100,""),IF(B100="Bundle",IF(E100&gt;0,E100,""),"")))</f>
        <v/>
      </c>
      <c r="M100" s="8">
        <f>IF(OR(A100="",COUNT(F100:H100)&lt;&gt;3,COUNT(Assumptions!$B$2)&lt;&gt;1),"",F100*Assumptions!$B$2+G100+H100)</f>
        <v/>
      </c>
      <c r="N100" s="8">
        <f>IF(OR(M100="",L100="",COUNT(Assumptions!$B$3)&lt;&gt;1,Assumptions!$B$3&lt;0,Assumptions!$B$3&gt;=1),"",IFERROR(M100/(1-Assumptions!$B$3),""))</f>
        <v/>
      </c>
      <c r="O100" s="8">
        <f>IF(OR(N100="",L100=""),"",IFERROR(N100/L100,""))</f>
        <v/>
      </c>
      <c r="P100" s="9">
        <f>IF(OR(M100="",COUNT(J100)&lt;&gt;1,J100&lt;=0),"",IFERROR((J100-M100)/J100,""))</f>
        <v/>
      </c>
      <c r="Q100" s="9">
        <f>IF(OR(M100="",M100&lt;=0,COUNT(J100)&lt;&gt;1),"",IFERROR((J100-M100)/M100,""))</f>
        <v/>
      </c>
      <c r="R100" s="8">
        <f>IF(OR(A100="",COUNT(I100)&lt;&gt;1,COUNT(Assumptions!$B$4)&lt;&gt;1,Assumptions!$B$4&lt;0,Assumptions!$B$4&gt;=1),"",IFERROR(I100/(1-Assumptions!$B$4),""))</f>
        <v/>
      </c>
      <c r="S100" s="9">
        <f>IF(OR(COUNT(I100,K100)&lt;&gt;2,K100&lt;=0),"",IFERROR((K100-I100)/K100,""))</f>
        <v/>
      </c>
    </row>
    <row r="101" ht="30" customHeight="1">
      <c r="A101" s="3" t="n"/>
      <c r="B101" s="3" t="n"/>
      <c r="C101" s="4" t="n"/>
      <c r="D101" s="4" t="n"/>
      <c r="E101" s="4" t="n"/>
      <c r="F101" s="5" t="n"/>
      <c r="G101" s="6" t="n"/>
      <c r="H101" s="6" t="n"/>
      <c r="I101" s="6" t="n"/>
      <c r="J101" s="6" t="n"/>
      <c r="K101" s="6" t="n"/>
      <c r="L101" s="10">
        <f>IF(B101="Per user",IF(C101&gt;0,C101,""),IF(B101="Per device",IF(D101&gt;0,D101,""),IF(B101="Bundle",IF(E101&gt;0,E101,""),"")))</f>
        <v/>
      </c>
      <c r="M101" s="11">
        <f>IF(OR(A101="",COUNT(F101:H101)&lt;&gt;3,COUNT(Assumptions!$B$2)&lt;&gt;1),"",F101*Assumptions!$B$2+G101+H101)</f>
        <v/>
      </c>
      <c r="N101" s="11">
        <f>IF(OR(M101="",L101="",COUNT(Assumptions!$B$3)&lt;&gt;1,Assumptions!$B$3&lt;0,Assumptions!$B$3&gt;=1),"",IFERROR(M101/(1-Assumptions!$B$3),""))</f>
        <v/>
      </c>
      <c r="O101" s="11">
        <f>IF(OR(N101="",L101=""),"",IFERROR(N101/L101,""))</f>
        <v/>
      </c>
      <c r="P101" s="12">
        <f>IF(OR(M101="",COUNT(J101)&lt;&gt;1,J101&lt;=0),"",IFERROR((J101-M101)/J101,""))</f>
        <v/>
      </c>
      <c r="Q101" s="12">
        <f>IF(OR(M101="",M101&lt;=0,COUNT(J101)&lt;&gt;1),"",IFERROR((J101-M101)/M101,""))</f>
        <v/>
      </c>
      <c r="R101" s="11">
        <f>IF(OR(A101="",COUNT(I101)&lt;&gt;1,COUNT(Assumptions!$B$4)&lt;&gt;1,Assumptions!$B$4&lt;0,Assumptions!$B$4&gt;=1),"",IFERROR(I101/(1-Assumptions!$B$4),""))</f>
        <v/>
      </c>
      <c r="S101" s="12">
        <f>IF(OR(COUNT(I101,K101)&lt;&gt;2,K101&lt;=0),"",IFERROR((K101-I101)/K101,""))</f>
        <v/>
      </c>
    </row>
  </sheetData>
  <autoFilter ref="A1:S101"/>
  <conditionalFormatting sqref="P2:P101">
    <cfRule type="expression" priority="1" dxfId="0" stopIfTrue="1">
      <formula>AND(ISNUMBER($P2),ISNUMBER(Assumptions!$B$3),$P2&lt;Assumptions!$B$3)</formula>
    </cfRule>
  </conditionalFormatting>
  <conditionalFormatting sqref="S2:S101">
    <cfRule type="expression" priority="2" dxfId="0" stopIfTrue="1">
      <formula>AND(ISNUMBER($S2),ISNUMBER(Assumptions!$B$4),$S2&lt;Assumptions!$B$4)</formula>
    </cfRule>
  </conditionalFormatting>
  <conditionalFormatting sqref="Q2:Q101">
    <cfRule type="expression" priority="3" dxfId="0" stopIfTrue="1">
      <formula>AND(ISNUMBER($Q2),$Q2&lt;0)</formula>
    </cfRule>
  </conditionalFormatting>
  <conditionalFormatting sqref="C2:C101">
    <cfRule type="expression" priority="4" dxfId="1" stopIfTrue="1">
      <formula>AND(C2&lt;&gt;"",$B2&lt;&gt;"Per user")</formula>
    </cfRule>
  </conditionalFormatting>
  <conditionalFormatting sqref="D2:D101">
    <cfRule type="expression" priority="5" dxfId="1" stopIfTrue="1">
      <formula>AND(D2&lt;&gt;"",$B2&lt;&gt;"Per device")</formula>
    </cfRule>
  </conditionalFormatting>
  <conditionalFormatting sqref="E2:E101">
    <cfRule type="expression" priority="6" dxfId="1" stopIfTrue="1">
      <formula>AND(E2&lt;&gt;"",$B2&lt;&gt;"Bundle")</formula>
    </cfRule>
  </conditionalFormatting>
  <conditionalFormatting sqref="A2:S101">
    <cfRule type="expression" priority="7" dxfId="1">
      <formula>AND($A2&lt;&gt;"",OR($L2="",$M2=""))</formula>
    </cfRule>
  </conditionalFormatting>
  <dataValidations count="3">
    <dataValidation sqref="B2:B101" showDropDown="0" showInputMessage="1" showErrorMessage="1" allowBlank="0" errorTitle="Invalid input" error="Choose Per user, Per device, or Bundle." promptTitle="Pricing model input" prompt="Select one pricing basis." type="list" errorStyle="stop">
      <formula1>"Per user,Per device,Bundle"</formula1>
    </dataValidation>
    <dataValidation sqref="C2:E101" showDropDown="0" showInputMessage="1" showErrorMessage="1" allowBlank="0" errorTitle="Invalid input" error="Enter a positive whole number or leave the cell blank." promptTitle="Pricing model input" prompt="Enter a positive whole quantity only for the selected basis." type="whole" errorStyle="stop" operator="greaterThan">
      <formula1>0</formula1>
    </dataValidation>
    <dataValidation sqref="F2:K101" showDropDown="0" showInputMessage="1" showErrorMessage="1" allowBlank="0" errorTitle="Invalid input" error="Enter a number greater than or equal to zero, or leave the cell blank." promptTitle="Pricing model input" prompt="Enter a nonnegative number. Zero means confirmed zero; blank means unknown." type="decimal" errorStyle="stop" operator="greaterThanOrEqual">
      <formula1>0</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showGridLines="0" zoomScale="90" workbookViewId="0">
      <pane ySplit="1" topLeftCell="A2" activePane="bottomLeft" state="frozen"/>
      <selection pane="bottomLeft" activeCell="A1" sqref="A1"/>
    </sheetView>
  </sheetViews>
  <sheetFormatPr baseColWidth="8" defaultRowHeight="15"/>
  <cols>
    <col width="40" customWidth="1" min="1" max="1"/>
    <col width="106" customWidth="1" min="2" max="2"/>
  </cols>
  <sheetData>
    <row r="1" ht="30" customHeight="1">
      <c r="A1" s="1" t="inlineStr">
        <is>
          <t>Assumption or Definition</t>
        </is>
      </c>
      <c r="B1" s="1" t="inlineStr">
        <is>
          <t>Editable Value or Explanation</t>
        </is>
      </c>
    </row>
    <row r="2" ht="28" customHeight="1">
      <c r="A2" s="13" t="inlineStr">
        <is>
          <t>Support Cost per Hour (USD)</t>
        </is>
      </c>
      <c r="B2" s="6" t="n">
        <v>50</v>
      </c>
    </row>
    <row r="3" ht="28" customHeight="1">
      <c r="A3" s="14" t="inlineStr">
        <is>
          <t>Monthly Target Margin</t>
        </is>
      </c>
      <c r="B3" s="15" t="n">
        <v>0.4</v>
      </c>
    </row>
    <row r="4" ht="28" customHeight="1">
      <c r="A4" s="13" t="inlineStr">
        <is>
          <t>One-Time Target Margin</t>
        </is>
      </c>
      <c r="B4" s="15" t="n">
        <v>0.25</v>
      </c>
    </row>
    <row r="5" ht="28" customHeight="1">
      <c r="A5" s="14" t="inlineStr">
        <is>
          <t>Model Date</t>
        </is>
      </c>
      <c r="B5" s="17" t="n">
        <v>46297</v>
      </c>
    </row>
    <row r="6" ht="30" customHeight="1">
      <c r="A6" s="2" t="inlineStr">
        <is>
          <t>MODEL GUIDE</t>
        </is>
      </c>
      <c r="B6" s="2" t="inlineStr">
        <is>
          <t>Scope, units, definitions, and visible alert rules</t>
        </is>
      </c>
    </row>
    <row r="7" ht="58" customHeight="1">
      <c r="A7" s="14" t="inlineStr">
        <is>
          <t>Purpose</t>
        </is>
      </c>
      <c r="B7" s="14" t="inlineStr">
        <is>
          <t>Finance-only pricing model for an external managed IT provider's owner. Each row is an independent client-service pricing scenario. Do not add alternative scenarios together as a revenue forecast.</t>
        </is>
      </c>
    </row>
    <row r="8" ht="58" customHeight="1">
      <c r="A8" s="13" t="inlineStr">
        <is>
          <t>Fictional examples</t>
        </is>
      </c>
      <c r="B8" s="13" t="inlineStr">
        <is>
          <t>Rows 2–9 contain fictional examples. Initial assumptions are fictional planning inputs, not market-rate claims or guarantees. Replace them with your own approved modeling inputs.</t>
        </is>
      </c>
    </row>
    <row r="9" ht="58" customHeight="1">
      <c r="A9" s="14" t="inlineStr">
        <is>
          <t>Input and formula cells</t>
        </is>
      </c>
      <c r="B9" s="14" t="inlineStr">
        <is>
          <t>Pale blue cells are editable: Pricing Scenarios A:K and Assumptions B2:B5. White and pale blue-gray scenario cells contain formulas. Rows 10–101 are blank prepared records.</t>
        </is>
      </c>
    </row>
    <row r="10" ht="58" customHeight="1">
      <c r="A10" s="13" t="inlineStr">
        <is>
          <t>Billing quantity</t>
        </is>
      </c>
      <c r="B10" s="13" t="inlineStr">
        <is>
          <t>Select Per user, Per device, or Bundle. Enter a positive whole-number quantity only in its matching column. A bundle is an owner-defined pricing unit; the model does not prescribe its contents.</t>
        </is>
      </c>
    </row>
    <row r="11" ht="58" customHeight="1">
      <c r="A11" s="14" t="inlineStr">
        <is>
          <t>Monthly delivery costs</t>
        </is>
      </c>
      <c r="B11" s="14" t="inlineStr">
        <is>
          <t>Support hours are monthly labor effort, not elapsed time or business-hour SLA measures. Monthly modeled cost equals hours times support cost per hour, plus monthly tool cost and allocated delivery overhead.</t>
        </is>
      </c>
    </row>
    <row r="12" ht="58" customHeight="1">
      <c r="A12" s="13" t="inlineStr">
        <is>
          <t>Cost entry</t>
        </is>
      </c>
      <c r="B12" s="13" t="inlineStr">
        <is>
          <t>Tool costs and overhead are monthly scenario totals, not per-unit costs. Enter explicit zero for confirmed zero costs; blanks mean unknown. Monthly support hours, tool cost, and overhead must all be known.</t>
        </is>
      </c>
    </row>
    <row r="13" ht="58" customHeight="1">
      <c r="A13" s="14" t="inlineStr">
        <is>
          <t>Recurring and one-time prices</t>
        </is>
      </c>
      <c r="B13" s="14" t="inlineStr">
        <is>
          <t>Proposed monthly price is the full recurring monthly scenario price, not the unit price. One-time delivery cost and proposed one-time price are separate nonrecurring amounts and are not included in monthly cost.</t>
        </is>
      </c>
    </row>
    <row r="14" ht="58" customHeight="1">
      <c r="A14" s="13" t="inlineStr">
        <is>
          <t>Targets</t>
        </is>
      </c>
      <c r="B14" s="13" t="inlineStr">
        <is>
          <t>Target price equals modeled cost divided by one minus the editable target margin. Target monthly unit price divides the full target monthly price by billing units. Targets are planning assumptions, not guarantees.</t>
        </is>
      </c>
    </row>
    <row r="15" ht="58" customHeight="1">
      <c r="A15" s="14" t="inlineStr">
        <is>
          <t>Margin versus markup</t>
        </is>
      </c>
      <c r="B15" s="14" t="inlineStr">
        <is>
          <t>Margin equals price minus cost, divided by price. Markup equals price minus cost, divided by cost. Both are projections. Modeled margin includes support, tools, and allocated delivery overhead; it is not an accounting gross-profit classification or actual performance.</t>
        </is>
      </c>
    </row>
    <row r="16" ht="58" customHeight="1">
      <c r="A16" s="13" t="inlineStr">
        <is>
          <t>Blank calculation results</t>
        </is>
      </c>
      <c r="B16" s="13" t="inlineStr">
        <is>
          <t>Missing monthly costs suppress dependent monthly calculations. Missing billing units suppress monthly target prices. Zero proposed price suppresses its margin; zero monthly modeled cost suppresses markup. Missing or invalid targets suppress their target-price calculations.</t>
        </is>
      </c>
    </row>
    <row r="17" ht="58" customHeight="1">
      <c r="A17" s="14" t="inlineStr">
        <is>
          <t>Warning colors and meaning</t>
        </is>
      </c>
      <c r="B17" s="14" t="inlineStr">
        <is>
          <t>Red in proposed margin means a numeric margin is below its corresponding numeric target; equality is not red. Red in markup means negative markup. Amber across a named row means billing units or monthly modeled cost is missing. Amber quantity cells identify entries outside the selected basis.</t>
        </is>
      </c>
    </row>
    <row r="18" ht="58" customHeight="1">
      <c r="A18" s="13" t="inlineStr">
        <is>
          <t>Precision and date</t>
        </is>
      </c>
      <c r="B18" s="13" t="inlineStr">
        <is>
          <t>Calculations retain full precision; only display values are rounded. Money is USD, hours are monthly labor hours, and counts are whole units. Model Date starts at the workbook-generation date and remains editable.</t>
        </is>
      </c>
    </row>
    <row r="19" ht="58" customHeight="1">
      <c r="A19" s="14" t="inlineStr">
        <is>
          <t>Validation</t>
        </is>
      </c>
      <c r="B19" s="14" t="inlineStr">
        <is>
          <t>Stop-style entry rules require positive whole quantities, nonnegative scenario costs and proposed prices, positive support cost per hour, and target margins from 0% up to but not including 100%. Review pasted values because spreadsheet paste actions can bypass entry validation.</t>
        </is>
      </c>
    </row>
    <row r="20" ht="58" customHeight="1">
      <c r="A20" s="13" t="inlineStr">
        <is>
          <t>Reference check</t>
        </is>
      </c>
      <c r="B20" s="13" t="inlineStr">
        <is>
          <t>The fictional examples model $400 monthly cost, $666.67 monthly target, 33.3% proposed monthly margin, 50.0% markup, $200 one-time target, and 25.0% proposed one-time margin. Fictional Scenario 01 has a $66.67 monthly unit target and a below-target monthly margin.</t>
        </is>
      </c>
    </row>
    <row r="21" ht="58" customHeight="1">
      <c r="A21" s="14" t="inlineStr">
        <is>
          <t>Calculation and test scope</t>
        </is>
      </c>
      <c r="B21" s="14" t="inlineStr">
        <is>
          <t>The generation code checks reference arithmetic, edge cases, formula placement, and prepared ranges. It does not run a spreadsheet calculation engine. Excel or LibreOffice recalculates the workbook; application recalculation and rendering establish displayed results.</t>
        </is>
      </c>
    </row>
    <row r="22" ht="58" customHeight="1">
      <c r="A22" s="13" t="inlineStr">
        <is>
          <t>Scope exclusions</t>
        </is>
      </c>
      <c r="B22" s="13" t="inlineStr">
        <is>
          <t>This is not accounting software. It does not track tickets, service delivery, assets, security, or projects, and performs no live monitoring or integrations. It provides no legal, tax, or compliance advice.</t>
        </is>
      </c>
    </row>
  </sheetData>
  <autoFilter ref="A1:B5"/>
  <dataValidations count="3">
    <dataValidation sqref="B2" showDropDown="0" showInputMessage="1" showErrorMessage="1" allowBlank="0" errorTitle="Invalid input" error="Support cost per hour must be a positive number." promptTitle="Pricing model input" prompt="Enter a positive support cost per labor hour in USD." type="decimal" errorStyle="stop" operator="greaterThan">
      <formula1>0</formula1>
    </dataValidation>
    <dataValidation sqref="B3:B4" showDropDown="0" showInputMessage="1" showErrorMessage="1" allowBlank="0" errorTitle="Invalid input" error="Enter a numeric margin greater than or equal to 0% and less than 100%." promptTitle="Pricing model input" prompt="Enter a margin from 0% up to but not including 100%." type="custom" errorStyle="stop">
      <formula1>AND(ISNUMBER(B3),B3&gt;=0,B3&lt;1)</formula1>
    </dataValidation>
    <dataValidation sqref="B5" showDropDown="0" showInputMessage="1" showErrorMessage="1" allowBlank="0" errorTitle="Invalid input" error="Enter a valid spreadsheet date without a time component." promptTitle="Pricing model input" prompt="Enter the model date without a time component." type="custom" errorStyle="stop">
      <formula1>AND(ISNUMBER(B5),B5&gt;0,B5=INT(B5))</formula1>
    </dataValidation>
  </dataValidation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2026-10-02T11:35:23Z</dcterms:created>
  <dcterms:modified xmlns:dcterms="http://purl.org/dc/terms/" xmlns:xsi="http://www.w3.org/2001/XMLSchema-instance" xsi:type="dcterms:W3CDTF">2026-10-02T11:35:24+00:00Z</dcterms:modified>
</cp:coreProperties>
</file>